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F35A334-C0BD-42CA-B95E-D1F0181D60DD}" xr6:coauthVersionLast="47" xr6:coauthVersionMax="47" xr10:uidLastSave="{00000000-0000-0000-0000-000000000000}"/>
  <bookViews>
    <workbookView xWindow="-120" yWindow="-120" windowWidth="29040" windowHeight="15840" activeTab="1" xr2:uid="{86101B81-9DE6-48BC-ABB8-8DCD4FBC2E26}"/>
  </bookViews>
  <sheets>
    <sheet name="大阪_令和5年3分（4月納付分）料額表" sheetId="3" r:id="rId1"/>
    <sheet name="保険料自動計算シート" sheetId="1" r:id="rId2"/>
  </sheets>
  <externalReferences>
    <externalReference r:id="rId3"/>
  </externalReferences>
  <definedNames>
    <definedName name="_xlnm.Print_Area" localSheetId="0">'大阪_令和5年3分（4月納付分）料額表'!$A$3:$K$86</definedName>
    <definedName name="_xlnm.Print_Area" localSheetId="1">保険料自動計算シート!$A$2:$H$14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E6" i="1"/>
  <c r="G4" i="1"/>
  <c r="H4" i="1"/>
  <c r="E4" i="1"/>
  <c r="E5" i="1" l="1"/>
  <c r="H5" i="1" l="1"/>
  <c r="G5" i="1"/>
  <c r="C2" i="1"/>
  <c r="G14" i="1" l="1"/>
  <c r="H14" i="1"/>
</calcChain>
</file>

<file path=xl/sharedStrings.xml><?xml version="1.0" encoding="utf-8"?>
<sst xmlns="http://schemas.openxmlformats.org/spreadsheetml/2006/main" count="152" uniqueCount="98">
  <si>
    <t>氏名</t>
  </si>
  <si>
    <t>扶養
家族</t>
    <rPh sb="0" eb="2">
      <t>フヨウ</t>
    </rPh>
    <rPh sb="3" eb="5">
      <t>カゾク</t>
    </rPh>
    <phoneticPr fontId="4"/>
  </si>
  <si>
    <t>社員Ｃ</t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</si>
  <si>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</si>
  <si>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</si>
  <si>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料率：</t>
    <rPh sb="0" eb="2">
      <t>リョウリツ</t>
    </rPh>
    <phoneticPr fontId="4"/>
  </si>
  <si>
    <t>（大阪府）</t>
  </si>
  <si>
    <t>　　月間150万円となります。　</t>
  </si>
  <si>
    <t>報酬月額</t>
    <rPh sb="0" eb="2">
      <t>ホウシュウ</t>
    </rPh>
    <rPh sb="2" eb="4">
      <t>ゲツガク</t>
    </rPh>
    <phoneticPr fontId="4"/>
  </si>
  <si>
    <t>標準報酬月額
折半</t>
    <rPh sb="0" eb="2">
      <t>ヒョウジュン</t>
    </rPh>
    <rPh sb="2" eb="4">
      <t>ホウシュウ</t>
    </rPh>
    <rPh sb="4" eb="6">
      <t>ゲツガク</t>
    </rPh>
    <rPh sb="7" eb="9">
      <t>セッパン</t>
    </rPh>
    <phoneticPr fontId="4"/>
  </si>
  <si>
    <t>厚生年金保険料
折半</t>
    <rPh sb="0" eb="2">
      <t>コウセイ</t>
    </rPh>
    <rPh sb="2" eb="4">
      <t>ネンキン</t>
    </rPh>
    <rPh sb="4" eb="7">
      <t>ホケンリョウ</t>
    </rPh>
    <rPh sb="8" eb="10">
      <t>セッパン</t>
    </rPh>
    <phoneticPr fontId="4"/>
  </si>
  <si>
    <t>（単位：円）</t>
  </si>
  <si>
    <t>標  準  報  酬</t>
  </si>
  <si>
    <t>報  酬  月  額</t>
  </si>
  <si>
    <t>全国健康保険協会管掌健康保険料</t>
  </si>
  <si>
    <r>
      <t>厚生年金保険料</t>
    </r>
    <r>
      <rPr>
        <sz val="6"/>
        <color rgb="FF000000"/>
        <rFont val="ＭＳ Ｐゴシック"/>
        <family val="3"/>
        <charset val="128"/>
      </rPr>
      <t>（厚生年金基金加入員を除く）</t>
    </r>
  </si>
  <si>
    <t>介護保険第２号被保険者</t>
  </si>
  <si>
    <t>に該当しない場合</t>
  </si>
  <si>
    <t>に該当する場合</t>
  </si>
  <si>
    <t>一般、坑内員・船員</t>
  </si>
  <si>
    <t>等級</t>
  </si>
  <si>
    <t>月  額</t>
  </si>
  <si>
    <t>18.300%※</t>
  </si>
  <si>
    <t>全  額</t>
  </si>
  <si>
    <t>折半額</t>
  </si>
  <si>
    <t>円以上</t>
  </si>
  <si>
    <t>円未満</t>
  </si>
  <si>
    <t>～</t>
  </si>
  <si>
    <t>4（1）</t>
  </si>
  <si>
    <t>5（2）</t>
  </si>
  <si>
    <t>6（3）</t>
  </si>
  <si>
    <t>7（4）</t>
  </si>
  <si>
    <t>8（5）</t>
  </si>
  <si>
    <t>9（6）</t>
  </si>
  <si>
    <t>10（7）</t>
  </si>
  <si>
    <t>11（8）</t>
  </si>
  <si>
    <t>12（9）</t>
  </si>
  <si>
    <t>13（10）</t>
  </si>
  <si>
    <t>14（11）</t>
  </si>
  <si>
    <t>15（12）</t>
  </si>
  <si>
    <t>16（13）</t>
  </si>
  <si>
    <t>17（14）</t>
  </si>
  <si>
    <t>18（15）</t>
  </si>
  <si>
    <t>19（16）</t>
  </si>
  <si>
    <t>20（17）</t>
  </si>
  <si>
    <t>21（18）</t>
  </si>
  <si>
    <t>22（19）</t>
  </si>
  <si>
    <t>23（20）</t>
  </si>
  <si>
    <t>24（21）</t>
  </si>
  <si>
    <t>25（22）</t>
  </si>
  <si>
    <t>26（23）</t>
  </si>
  <si>
    <t>27（24）</t>
  </si>
  <si>
    <t>28（25）</t>
  </si>
  <si>
    <t>29（26）</t>
  </si>
  <si>
    <t>30（27）</t>
  </si>
  <si>
    <t>31（28）</t>
  </si>
  <si>
    <t>32（29）</t>
  </si>
  <si>
    <t>33（30）</t>
  </si>
  <si>
    <t>34（31）</t>
  </si>
  <si>
    <t>35（32）</t>
  </si>
  <si>
    <t>※厚生年金基金に加入している方の</t>
  </si>
  <si>
    <t>　 厚生年金保険料率は、基金ごとに</t>
  </si>
  <si>
    <t>　 定められている免除保険料率</t>
  </si>
  <si>
    <t xml:space="preserve">   （2.4％～5.0％）を控除した率となり</t>
  </si>
  <si>
    <t xml:space="preserve">   ます。</t>
  </si>
  <si>
    <t>　 加入する基金ごとに異なりますの</t>
  </si>
  <si>
    <t>　 で、免除保険料率および厚生年金</t>
  </si>
  <si>
    <t>　 基金の掛金については、加入する</t>
  </si>
  <si>
    <t>　 厚生年金基金にお問い合わせ</t>
  </si>
  <si>
    <t>　 ください。</t>
  </si>
  <si>
    <t>◆等級欄の（　）内の数字は、厚生年金保険の標準報酬月額等級です。</t>
  </si>
  <si>
    <t>　4（1）等級の「報酬月額」欄は、厚生年金保険の場合「93,000円未満」と読み替えてください。</t>
  </si>
  <si>
    <t>　35（32）等級の「報酬月額」欄は、厚生年金保険の場合「635,000円以上」と読み替えてください。</t>
  </si>
  <si>
    <t xml:space="preserve">  ○被保険者負担分（表の折半額の欄）に円未満の端数がある場合</t>
  </si>
  <si>
    <t>　  ①事業主が、給与から被保険者負担分を控除する場合、被保険者負担分の端数が50銭以下の場合は切り捨て、50銭を超える場合は切り上げて1円となります。</t>
  </si>
  <si>
    <t>　  ②被保険者が、被保険者負担分を事業主へ現金で支払う場合、被保険者負担分の端数が50銭未満の場合は切り捨て、50銭以上の場合は切り上げて1円となります。</t>
  </si>
  <si>
    <t>　  （注）①、②にかかわらず、事業主と被保険者間で特約がある場合には、特約に基づき端数処理をすることができます。</t>
  </si>
  <si>
    <t xml:space="preserve">  ○納入告知書の保険料額</t>
  </si>
  <si>
    <t xml:space="preserve">  　納入告知書の保険料額は、被保険者個々の保険料額を合算した金額になります。ただし、合算した金額に円未満の端数がある場合は、その端数を切り捨てた額となります。</t>
  </si>
  <si>
    <t xml:space="preserve">  ○賞与にかかる保険料額</t>
  </si>
  <si>
    <t xml:space="preserve">  　賞与に係る保険料額は、賞与額から1,000円未満の端数を切り捨てた額（標準賞与額)に、保険料率を乗じた額となります。</t>
  </si>
  <si>
    <t xml:space="preserve">  　また、標準賞与額の上限は、健康保険は年間573万円（毎年4月1日から翌年3月31日までの累計額。）となり、厚生年金保険と子ども・子育て拠出金の場合は</t>
  </si>
  <si>
    <t>　○子ども・子育て拠出金</t>
  </si>
  <si>
    <t>　　事業主の方は、児童手当の支給に要する費用等の一部として、子ども・子育て拠出金を負担いただくことになります。（被保険者の負担はありません。）</t>
  </si>
  <si>
    <t>　　この子ども・子育て拠出金の額は、被保険者個々の厚生年金保険の標準報酬月額および標準賞与額に、拠出金率（0.36％）を乗じて得た額の総額となります。</t>
  </si>
  <si>
    <t>令和5年３月分（４月納付分）からの健康保険・厚生年金保険の保険料額表</t>
  </si>
  <si>
    <t>・健康保険料率：令和5年3月分～　適用　　 　・厚生年金保険料率：平成29年9月分～　適用</t>
  </si>
  <si>
    <t>・介護保険料率：令和5年3月分～　適用 　　  ・子ども・子育て拠出金率：令和2年4月分～　適用</t>
  </si>
  <si>
    <t>◆介護保険第２号被保険者は、40歳から64歳までの方であり、健康保険料率（10.29%）に介護保険料率（1.82%）が加わります。</t>
  </si>
  <si>
    <t>◆令和5年度における全国健康保険協会の任意継続被保険者について、標準報酬月額の上限は、300,000円です。</t>
  </si>
  <si>
    <t>2023年3月度</t>
    <rPh sb="4" eb="5">
      <t>ネン</t>
    </rPh>
    <rPh sb="6" eb="7">
      <t>ゲツ</t>
    </rPh>
    <rPh sb="7" eb="8">
      <t>ド</t>
    </rPh>
    <phoneticPr fontId="4"/>
  </si>
  <si>
    <t>10.29%（介護保険第2号に該当：12.11%）</t>
    <rPh sb="7" eb="9">
      <t>カイゴ</t>
    </rPh>
    <rPh sb="9" eb="11">
      <t>ホケン</t>
    </rPh>
    <rPh sb="11" eb="12">
      <t>ダイ</t>
    </rPh>
    <rPh sb="13" eb="14">
      <t>ゴウ</t>
    </rPh>
    <rPh sb="15" eb="17">
      <t>ガイトウ</t>
    </rPh>
    <phoneticPr fontId="4"/>
  </si>
  <si>
    <t>令和5年度保険料額表（令和5年3月分から） | 協会けんぽ | 全国健康保険協会 (kyoukaikenpo.or.jp)</t>
  </si>
  <si>
    <t>全国健康保険協会（協会けんぽ）　被保険者の方の健康保険料額のEXCELファイルから該当の都道府県のエクセルシートを張り付ける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キョウカイ</t>
    </rPh>
    <rPh sb="16" eb="20">
      <t>ヒホケンシャ</t>
    </rPh>
    <rPh sb="21" eb="22">
      <t>ホウ</t>
    </rPh>
    <rPh sb="23" eb="25">
      <t>ケンコウ</t>
    </rPh>
    <rPh sb="25" eb="29">
      <t>ホケンリョウガク</t>
    </rPh>
    <rPh sb="41" eb="43">
      <t>ガイトウ</t>
    </rPh>
    <rPh sb="44" eb="48">
      <t>トドウフケン</t>
    </rPh>
    <rPh sb="57" eb="58">
      <t>ハ</t>
    </rPh>
    <rPh sb="59" eb="60">
      <t>ツ</t>
    </rPh>
    <phoneticPr fontId="4"/>
  </si>
  <si>
    <t>※令和5年3月分（4月納付分）からの保険料率は10.29%に変更となりました</t>
    <rPh sb="1" eb="3">
      <t>レイワ</t>
    </rPh>
    <rPh sb="4" eb="5">
      <t>ネン</t>
    </rPh>
    <rPh sb="6" eb="7">
      <t>ゲツ</t>
    </rPh>
    <rPh sb="7" eb="8">
      <t>ブン</t>
    </rPh>
    <rPh sb="10" eb="11">
      <t>ゲツ</t>
    </rPh>
    <rPh sb="11" eb="13">
      <t>ノウフ</t>
    </rPh>
    <rPh sb="13" eb="14">
      <t>ブン</t>
    </rPh>
    <rPh sb="18" eb="22">
      <t>ホケンリョウリツ</t>
    </rPh>
    <rPh sb="30" eb="32">
      <t>ヘンコウ</t>
    </rPh>
    <phoneticPr fontId="4"/>
  </si>
  <si>
    <t>Ａ</t>
    <phoneticPr fontId="4"/>
  </si>
  <si>
    <t>Ｂ</t>
    <phoneticPr fontId="4"/>
  </si>
  <si>
    <t>Ｃ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</si>
</sst>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&quot;◆介護保険第２号被保険者は、40歳から64歳までの方であり、健康保険料率（&quot;0.00%&quot;）に介護保険料率（1.65%）が加わります。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rgb="FF00B0F0"/>
      <name val="ＭＳ Ｐゴシック"/>
      <family val="3"/>
      <charset val="128"/>
    </font>
    <font>
      <b/>
      <sz val="16"/>
      <color rgb="FFE26B0A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HGPｺﾞｼｯｸM"/>
      <family val="3"/>
      <charset val="128"/>
    </font>
    <font>
      <sz val="14"/>
      <color rgb="FFFF0000"/>
      <name val="ＭＳ 明朝"/>
      <family val="1"/>
      <charset val="128"/>
    </font>
    <font>
      <strike/>
      <sz val="14"/>
      <color indexed="8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7EC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double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37" fontId="2" fillId="0" borderId="0"/>
    <xf numFmtId="0" fontId="7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177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top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5" fillId="2" borderId="3" xfId="0" applyFont="1" applyFill="1" applyBorder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>
      <alignment vertical="center"/>
    </xf>
    <xf numFmtId="0" fontId="14" fillId="2" borderId="24" xfId="0" applyFont="1" applyFill="1" applyBorder="1" applyAlignment="1">
      <alignment horizontal="right" vertical="center"/>
    </xf>
    <xf numFmtId="0" fontId="13" fillId="2" borderId="25" xfId="0" applyFont="1" applyFill="1" applyBorder="1">
      <alignment vertical="center"/>
    </xf>
    <xf numFmtId="0" fontId="14" fillId="2" borderId="26" xfId="0" applyFont="1" applyFill="1" applyBorder="1" applyAlignment="1">
      <alignment horizontal="right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3" fontId="14" fillId="2" borderId="30" xfId="0" applyNumberFormat="1" applyFont="1" applyFill="1" applyBorder="1">
      <alignment vertical="center"/>
    </xf>
    <xf numFmtId="0" fontId="14" fillId="2" borderId="19" xfId="0" applyFont="1" applyFill="1" applyBorder="1">
      <alignment vertical="center"/>
    </xf>
    <xf numFmtId="0" fontId="14" fillId="2" borderId="20" xfId="0" applyFont="1" applyFill="1" applyBorder="1">
      <alignment vertical="center"/>
    </xf>
    <xf numFmtId="3" fontId="14" fillId="2" borderId="12" xfId="0" applyNumberFormat="1" applyFont="1" applyFill="1" applyBorder="1">
      <alignment vertical="center"/>
    </xf>
    <xf numFmtId="4" fontId="14" fillId="2" borderId="30" xfId="0" applyNumberFormat="1" applyFont="1" applyFill="1" applyBorder="1">
      <alignment vertical="center"/>
    </xf>
    <xf numFmtId="0" fontId="14" fillId="3" borderId="23" xfId="0" applyFont="1" applyFill="1" applyBorder="1">
      <alignment vertical="center"/>
    </xf>
    <xf numFmtId="0" fontId="14" fillId="3" borderId="31" xfId="0" applyFont="1" applyFill="1" applyBorder="1">
      <alignment vertical="center"/>
    </xf>
    <xf numFmtId="0" fontId="14" fillId="3" borderId="29" xfId="0" applyFont="1" applyFill="1" applyBorder="1" applyAlignment="1">
      <alignment horizontal="center" vertical="center"/>
    </xf>
    <xf numFmtId="3" fontId="14" fillId="3" borderId="18" xfId="0" applyNumberFormat="1" applyFont="1" applyFill="1" applyBorder="1">
      <alignment vertical="center"/>
    </xf>
    <xf numFmtId="3" fontId="14" fillId="3" borderId="19" xfId="0" applyNumberFormat="1" applyFont="1" applyFill="1" applyBorder="1">
      <alignment vertical="center"/>
    </xf>
    <xf numFmtId="0" fontId="14" fillId="3" borderId="20" xfId="0" applyFont="1" applyFill="1" applyBorder="1">
      <alignment vertical="center"/>
    </xf>
    <xf numFmtId="3" fontId="14" fillId="3" borderId="16" xfId="0" applyNumberFormat="1" applyFont="1" applyFill="1" applyBorder="1">
      <alignment vertical="center"/>
    </xf>
    <xf numFmtId="4" fontId="14" fillId="3" borderId="18" xfId="0" applyNumberFormat="1" applyFont="1" applyFill="1" applyBorder="1">
      <alignment vertical="center"/>
    </xf>
    <xf numFmtId="3" fontId="14" fillId="2" borderId="18" xfId="0" applyNumberFormat="1" applyFont="1" applyFill="1" applyBorder="1">
      <alignment vertical="center"/>
    </xf>
    <xf numFmtId="3" fontId="14" fillId="2" borderId="15" xfId="0" applyNumberFormat="1" applyFont="1" applyFill="1" applyBorder="1">
      <alignment vertical="center"/>
    </xf>
    <xf numFmtId="3" fontId="14" fillId="2" borderId="16" xfId="0" applyNumberFormat="1" applyFont="1" applyFill="1" applyBorder="1">
      <alignment vertical="center"/>
    </xf>
    <xf numFmtId="4" fontId="14" fillId="2" borderId="18" xfId="0" applyNumberFormat="1" applyFont="1" applyFill="1" applyBorder="1">
      <alignment vertical="center"/>
    </xf>
    <xf numFmtId="3" fontId="14" fillId="3" borderId="15" xfId="0" applyNumberFormat="1" applyFont="1" applyFill="1" applyBorder="1">
      <alignment vertical="center"/>
    </xf>
    <xf numFmtId="4" fontId="14" fillId="3" borderId="30" xfId="0" applyNumberFormat="1" applyFont="1" applyFill="1" applyBorder="1">
      <alignment vertical="center"/>
    </xf>
    <xf numFmtId="4" fontId="14" fillId="3" borderId="32" xfId="0" applyNumberFormat="1" applyFont="1" applyFill="1" applyBorder="1">
      <alignment vertical="center"/>
    </xf>
    <xf numFmtId="4" fontId="14" fillId="0" borderId="30" xfId="0" applyNumberFormat="1" applyFont="1" applyBorder="1">
      <alignment vertical="center"/>
    </xf>
    <xf numFmtId="4" fontId="14" fillId="0" borderId="32" xfId="0" applyNumberFormat="1" applyFont="1" applyBorder="1">
      <alignment vertical="center"/>
    </xf>
    <xf numFmtId="4" fontId="14" fillId="3" borderId="21" xfId="0" applyNumberFormat="1" applyFont="1" applyFill="1" applyBorder="1">
      <alignment vertical="center"/>
    </xf>
    <xf numFmtId="4" fontId="14" fillId="2" borderId="21" xfId="0" applyNumberFormat="1" applyFont="1" applyFill="1" applyBorder="1">
      <alignment vertical="center"/>
    </xf>
    <xf numFmtId="4" fontId="14" fillId="3" borderId="27" xfId="0" applyNumberFormat="1" applyFont="1" applyFill="1" applyBorder="1">
      <alignment vertical="center"/>
    </xf>
    <xf numFmtId="4" fontId="14" fillId="3" borderId="28" xfId="0" applyNumberFormat="1" applyFont="1" applyFill="1" applyBorder="1">
      <alignment vertical="center"/>
    </xf>
    <xf numFmtId="4" fontId="14" fillId="2" borderId="15" xfId="0" applyNumberFormat="1" applyFont="1" applyFill="1" applyBorder="1">
      <alignment vertical="center"/>
    </xf>
    <xf numFmtId="4" fontId="14" fillId="3" borderId="15" xfId="0" applyNumberFormat="1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4" fillId="2" borderId="33" xfId="0" applyFont="1" applyFill="1" applyBorder="1">
      <alignment vertical="center"/>
    </xf>
    <xf numFmtId="0" fontId="14" fillId="2" borderId="22" xfId="0" applyFont="1" applyFill="1" applyBorder="1" applyAlignment="1">
      <alignment horizontal="center" vertical="center"/>
    </xf>
    <xf numFmtId="3" fontId="14" fillId="2" borderId="27" xfId="0" applyNumberFormat="1" applyFont="1" applyFill="1" applyBorder="1">
      <alignment vertical="center"/>
    </xf>
    <xf numFmtId="3" fontId="14" fillId="2" borderId="24" xfId="0" applyNumberFormat="1" applyFont="1" applyFill="1" applyBorder="1">
      <alignment vertical="center"/>
    </xf>
    <xf numFmtId="3" fontId="14" fillId="2" borderId="26" xfId="0" applyNumberFormat="1" applyFont="1" applyFill="1" applyBorder="1">
      <alignment vertical="center"/>
    </xf>
    <xf numFmtId="4" fontId="14" fillId="2" borderId="27" xfId="0" applyNumberFormat="1" applyFont="1" applyFill="1" applyBorder="1">
      <alignment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34" xfId="0" applyFont="1" applyFill="1" applyBorder="1">
      <alignment vertical="center"/>
    </xf>
    <xf numFmtId="0" fontId="14" fillId="3" borderId="35" xfId="0" applyFont="1" applyFill="1" applyBorder="1" applyAlignment="1">
      <alignment horizontal="center" vertical="center"/>
    </xf>
    <xf numFmtId="3" fontId="14" fillId="3" borderId="36" xfId="0" applyNumberFormat="1" applyFont="1" applyFill="1" applyBorder="1">
      <alignment vertical="center"/>
    </xf>
    <xf numFmtId="3" fontId="14" fillId="3" borderId="37" xfId="0" applyNumberFormat="1" applyFont="1" applyFill="1" applyBorder="1">
      <alignment vertical="center"/>
    </xf>
    <xf numFmtId="4" fontId="14" fillId="3" borderId="36" xfId="0" applyNumberFormat="1" applyFont="1" applyFill="1" applyBorder="1">
      <alignment vertical="center"/>
    </xf>
    <xf numFmtId="4" fontId="14" fillId="3" borderId="40" xfId="0" applyNumberFormat="1" applyFont="1" applyFill="1" applyBorder="1">
      <alignment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1" xfId="0" applyFont="1" applyFill="1" applyBorder="1">
      <alignment vertical="center"/>
    </xf>
    <xf numFmtId="0" fontId="14" fillId="2" borderId="42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4" fillId="2" borderId="43" xfId="0" applyFont="1" applyFill="1" applyBorder="1">
      <alignment vertical="center"/>
    </xf>
    <xf numFmtId="0" fontId="14" fillId="2" borderId="42" xfId="0" applyFont="1" applyFill="1" applyBorder="1" applyAlignment="1">
      <alignment horizontal="center" vertical="center"/>
    </xf>
    <xf numFmtId="0" fontId="16" fillId="2" borderId="42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43" xfId="0" applyFont="1" applyFill="1" applyBorder="1">
      <alignment vertical="center"/>
    </xf>
    <xf numFmtId="0" fontId="14" fillId="2" borderId="42" xfId="0" applyFont="1" applyFill="1" applyBorder="1">
      <alignment vertical="center"/>
    </xf>
    <xf numFmtId="37" fontId="6" fillId="0" borderId="2" xfId="1" applyFont="1" applyBorder="1"/>
    <xf numFmtId="37" fontId="6" fillId="0" borderId="48" xfId="1" applyFont="1" applyBorder="1"/>
    <xf numFmtId="0" fontId="20" fillId="4" borderId="0" xfId="0" applyFont="1" applyFill="1">
      <alignment vertical="center"/>
    </xf>
    <xf numFmtId="0" fontId="21" fillId="4" borderId="0" xfId="4" applyFont="1" applyFill="1">
      <alignment vertical="center"/>
    </xf>
    <xf numFmtId="0" fontId="9" fillId="0" borderId="0" xfId="2" applyFont="1">
      <alignment vertical="center"/>
    </xf>
    <xf numFmtId="0" fontId="7" fillId="0" borderId="0" xfId="2">
      <alignment vertical="center"/>
    </xf>
    <xf numFmtId="14" fontId="10" fillId="0" borderId="0" xfId="2" applyNumberFormat="1" applyFont="1">
      <alignment vertical="center"/>
    </xf>
    <xf numFmtId="0" fontId="7" fillId="0" borderId="0" xfId="2" applyAlignment="1">
      <alignment horizontal="right" vertical="center"/>
    </xf>
    <xf numFmtId="10" fontId="7" fillId="0" borderId="0" xfId="2" applyNumberFormat="1" applyAlignment="1">
      <alignment horizontal="center" vertical="center" wrapText="1"/>
    </xf>
    <xf numFmtId="10" fontId="7" fillId="0" borderId="0" xfId="2" applyNumberFormat="1" applyAlignment="1">
      <alignment horizontal="center" vertical="center"/>
    </xf>
    <xf numFmtId="37" fontId="3" fillId="0" borderId="44" xfId="1" applyFont="1" applyBorder="1" applyAlignment="1">
      <alignment horizontal="center" vertical="center" wrapText="1"/>
    </xf>
    <xf numFmtId="37" fontId="3" fillId="0" borderId="45" xfId="1" applyFont="1" applyBorder="1" applyAlignment="1">
      <alignment horizontal="center" vertical="center"/>
    </xf>
    <xf numFmtId="37" fontId="3" fillId="0" borderId="45" xfId="1" applyFont="1" applyBorder="1" applyAlignment="1">
      <alignment horizontal="center" vertical="center" wrapText="1"/>
    </xf>
    <xf numFmtId="37" fontId="3" fillId="0" borderId="46" xfId="1" applyFont="1" applyBorder="1" applyAlignment="1">
      <alignment horizontal="center" vertical="center" wrapText="1"/>
    </xf>
    <xf numFmtId="37" fontId="2" fillId="0" borderId="0" xfId="1" applyAlignment="1">
      <alignment vertical="center"/>
    </xf>
    <xf numFmtId="37" fontId="5" fillId="0" borderId="47" xfId="1" applyFont="1" applyBorder="1"/>
    <xf numFmtId="0" fontId="6" fillId="0" borderId="1" xfId="1" applyNumberFormat="1" applyFont="1" applyBorder="1"/>
    <xf numFmtId="14" fontId="6" fillId="0" borderId="2" xfId="1" applyNumberFormat="1" applyFont="1" applyBorder="1"/>
    <xf numFmtId="176" fontId="6" fillId="0" borderId="2" xfId="1" applyNumberFormat="1" applyFont="1" applyBorder="1"/>
    <xf numFmtId="37" fontId="2" fillId="0" borderId="0" xfId="1"/>
    <xf numFmtId="176" fontId="17" fillId="0" borderId="2" xfId="1" applyNumberFormat="1" applyFont="1" applyBorder="1"/>
    <xf numFmtId="37" fontId="18" fillId="0" borderId="2" xfId="1" applyFont="1" applyBorder="1"/>
    <xf numFmtId="37" fontId="18" fillId="0" borderId="48" xfId="1" applyFont="1" applyBorder="1"/>
    <xf numFmtId="0" fontId="22" fillId="0" borderId="0" xfId="2" applyFont="1">
      <alignment vertical="center"/>
    </xf>
    <xf numFmtId="6" fontId="7" fillId="0" borderId="0" xfId="2" applyNumberFormat="1">
      <alignment vertical="center"/>
    </xf>
    <xf numFmtId="176" fontId="6" fillId="5" borderId="2" xfId="1" applyNumberFormat="1" applyFont="1" applyFill="1" applyBorder="1"/>
    <xf numFmtId="37" fontId="6" fillId="5" borderId="2" xfId="1" applyFont="1" applyFill="1" applyBorder="1"/>
    <xf numFmtId="37" fontId="6" fillId="5" borderId="48" xfId="1" applyFont="1" applyFill="1" applyBorder="1"/>
    <xf numFmtId="0" fontId="7" fillId="5" borderId="0" xfId="2" applyFill="1">
      <alignment vertical="center"/>
    </xf>
    <xf numFmtId="0" fontId="16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3" fillId="2" borderId="50" xfId="0" applyFont="1" applyFill="1" applyBorder="1">
      <alignment vertical="center"/>
    </xf>
    <xf numFmtId="0" fontId="14" fillId="2" borderId="4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3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3" borderId="38" xfId="0" applyFont="1" applyFill="1" applyBorder="1">
      <alignment vertical="center"/>
    </xf>
    <xf numFmtId="0" fontId="14" fillId="3" borderId="39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top"/>
    </xf>
    <xf numFmtId="0" fontId="15" fillId="2" borderId="3" xfId="0" applyFont="1" applyFill="1" applyBorder="1">
      <alignment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10" fontId="15" fillId="2" borderId="15" xfId="0" applyNumberFormat="1" applyFont="1" applyFill="1" applyBorder="1" applyAlignment="1">
      <alignment horizontal="center" vertical="center"/>
    </xf>
    <xf numFmtId="10" fontId="15" fillId="2" borderId="16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6" fontId="23" fillId="0" borderId="0" xfId="3" applyFont="1" applyFill="1">
      <alignment vertical="center"/>
    </xf>
  </cellXfs>
  <cellStyles count="5">
    <cellStyle name="ハイパーリンク" xfId="4" builtinId="8"/>
    <cellStyle name="通貨" xfId="3" builtinId="7"/>
    <cellStyle name="標準" xfId="0" builtinId="0"/>
    <cellStyle name="標準 2 2" xfId="1" xr:uid="{E5E22E10-274D-4D80-851D-435A03AF25D6}"/>
    <cellStyle name="標準 3" xfId="2" xr:uid="{235123BE-473E-4291-BF00-4B46ED6D6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KYOUYU\Documents\Users\info\Desktop\&#123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保険料自動計算シート"/>
      <sheetName val="大阪_令和5年3分（4月納付分）料額表"/>
      <sheetName val="Sheet1"/>
      <sheetName val="大阪_令和4年3分（4月納付分）料額表"/>
      <sheetName val="大阪_令和3年3分（4月納付分）料額表"/>
    </sheetNames>
    <sheetDataSet>
      <sheetData sheetId="0" refreshError="1"/>
      <sheetData sheetId="1" refreshError="1">
        <row r="11">
          <cell r="B11"/>
          <cell r="C11"/>
          <cell r="D11"/>
          <cell r="E11"/>
          <cell r="F11" t="str">
            <v>全  額</v>
          </cell>
          <cell r="G11" t="str">
            <v>折半額</v>
          </cell>
          <cell r="H11" t="str">
            <v>全  額</v>
          </cell>
          <cell r="I11" t="str">
            <v>折半額</v>
          </cell>
          <cell r="J11" t="str">
            <v>全  額</v>
          </cell>
          <cell r="K11" t="str">
            <v>折半額</v>
          </cell>
        </row>
        <row r="12">
          <cell r="B12"/>
          <cell r="C12" t="str">
            <v>円以上</v>
          </cell>
          <cell r="D12"/>
          <cell r="E12" t="str">
            <v>円未満</v>
          </cell>
          <cell r="F12"/>
          <cell r="G12"/>
          <cell r="H12"/>
          <cell r="I12"/>
          <cell r="J12"/>
          <cell r="K12"/>
        </row>
        <row r="13">
          <cell r="B13">
            <v>58000</v>
          </cell>
          <cell r="C13"/>
          <cell r="D13" t="str">
            <v>～</v>
          </cell>
          <cell r="E13">
            <v>63000</v>
          </cell>
          <cell r="F13">
            <v>5968.2</v>
          </cell>
          <cell r="G13">
            <v>2984.1</v>
          </cell>
          <cell r="H13">
            <v>7023.8</v>
          </cell>
          <cell r="I13">
            <v>3511.9</v>
          </cell>
          <cell r="J13"/>
          <cell r="K13"/>
        </row>
        <row r="14">
          <cell r="B14">
            <v>68000</v>
          </cell>
          <cell r="C14">
            <v>63000</v>
          </cell>
          <cell r="D14" t="str">
            <v>～</v>
          </cell>
          <cell r="E14">
            <v>73000</v>
          </cell>
          <cell r="F14">
            <v>6997.2</v>
          </cell>
          <cell r="G14">
            <v>3498.6</v>
          </cell>
          <cell r="H14">
            <v>8234.7999999999993</v>
          </cell>
          <cell r="I14">
            <v>4117.3999999999996</v>
          </cell>
          <cell r="J14"/>
          <cell r="K14"/>
        </row>
        <row r="15">
          <cell r="B15">
            <v>78000</v>
          </cell>
          <cell r="C15">
            <v>73000</v>
          </cell>
          <cell r="D15" t="str">
            <v>～</v>
          </cell>
          <cell r="E15">
            <v>83000</v>
          </cell>
          <cell r="F15">
            <v>8026.2</v>
          </cell>
          <cell r="G15">
            <v>4013.1</v>
          </cell>
          <cell r="H15">
            <v>9445.7999999999993</v>
          </cell>
          <cell r="I15">
            <v>4722.8999999999996</v>
          </cell>
          <cell r="J15"/>
          <cell r="K15"/>
        </row>
        <row r="16">
          <cell r="B16">
            <v>88000</v>
          </cell>
          <cell r="C16">
            <v>83000</v>
          </cell>
          <cell r="D16" t="str">
            <v>～</v>
          </cell>
          <cell r="E16">
            <v>93000</v>
          </cell>
          <cell r="F16">
            <v>9055.2000000000007</v>
          </cell>
          <cell r="G16">
            <v>4527.6000000000004</v>
          </cell>
          <cell r="H16">
            <v>10656.8</v>
          </cell>
          <cell r="I16">
            <v>5328.4</v>
          </cell>
          <cell r="J16">
            <v>16104</v>
          </cell>
          <cell r="K16">
            <v>8052</v>
          </cell>
        </row>
        <row r="17">
          <cell r="B17">
            <v>98000</v>
          </cell>
          <cell r="C17">
            <v>93000</v>
          </cell>
          <cell r="D17" t="str">
            <v>～</v>
          </cell>
          <cell r="E17">
            <v>101000</v>
          </cell>
          <cell r="F17">
            <v>10084.200000000001</v>
          </cell>
          <cell r="G17">
            <v>5042.1000000000004</v>
          </cell>
          <cell r="H17">
            <v>11867.8</v>
          </cell>
          <cell r="I17">
            <v>5933.9</v>
          </cell>
          <cell r="J17">
            <v>17934</v>
          </cell>
          <cell r="K17">
            <v>8967</v>
          </cell>
        </row>
        <row r="18">
          <cell r="B18">
            <v>104000</v>
          </cell>
          <cell r="C18">
            <v>101000</v>
          </cell>
          <cell r="D18" t="str">
            <v>～</v>
          </cell>
          <cell r="E18">
            <v>107000</v>
          </cell>
          <cell r="F18">
            <v>10701.6</v>
          </cell>
          <cell r="G18">
            <v>5350.8</v>
          </cell>
          <cell r="H18">
            <v>12594.4</v>
          </cell>
          <cell r="I18">
            <v>6297.2</v>
          </cell>
          <cell r="J18">
            <v>19032</v>
          </cell>
          <cell r="K18">
            <v>9516</v>
          </cell>
        </row>
        <row r="19">
          <cell r="B19">
            <v>110000</v>
          </cell>
          <cell r="C19">
            <v>107000</v>
          </cell>
          <cell r="D19" t="str">
            <v>～</v>
          </cell>
          <cell r="E19">
            <v>114000</v>
          </cell>
          <cell r="F19">
            <v>11319</v>
          </cell>
          <cell r="G19">
            <v>5659.5</v>
          </cell>
          <cell r="H19">
            <v>13321</v>
          </cell>
          <cell r="I19">
            <v>6660.5</v>
          </cell>
          <cell r="J19">
            <v>20130</v>
          </cell>
          <cell r="K19">
            <v>10065</v>
          </cell>
        </row>
        <row r="20">
          <cell r="B20">
            <v>118000</v>
          </cell>
          <cell r="C20">
            <v>114000</v>
          </cell>
          <cell r="D20" t="str">
            <v>～</v>
          </cell>
          <cell r="E20">
            <v>122000</v>
          </cell>
          <cell r="F20">
            <v>12142.2</v>
          </cell>
          <cell r="G20">
            <v>6071.1</v>
          </cell>
          <cell r="H20">
            <v>14289.8</v>
          </cell>
          <cell r="I20">
            <v>7144.9</v>
          </cell>
          <cell r="J20">
            <v>21594</v>
          </cell>
          <cell r="K20">
            <v>10797</v>
          </cell>
        </row>
        <row r="21">
          <cell r="B21">
            <v>126000</v>
          </cell>
          <cell r="C21">
            <v>122000</v>
          </cell>
          <cell r="D21" t="str">
            <v>～</v>
          </cell>
          <cell r="E21">
            <v>130000</v>
          </cell>
          <cell r="F21">
            <v>12965.4</v>
          </cell>
          <cell r="G21">
            <v>6482.7</v>
          </cell>
          <cell r="H21">
            <v>15258.6</v>
          </cell>
          <cell r="I21">
            <v>7629.3</v>
          </cell>
          <cell r="J21">
            <v>23058</v>
          </cell>
          <cell r="K21">
            <v>11529</v>
          </cell>
        </row>
        <row r="22">
          <cell r="B22">
            <v>134000</v>
          </cell>
          <cell r="C22">
            <v>130000</v>
          </cell>
          <cell r="D22" t="str">
            <v>～</v>
          </cell>
          <cell r="E22">
            <v>138000</v>
          </cell>
          <cell r="F22">
            <v>13788.6</v>
          </cell>
          <cell r="G22">
            <v>6894.3</v>
          </cell>
          <cell r="H22">
            <v>16227.4</v>
          </cell>
          <cell r="I22">
            <v>8113.7</v>
          </cell>
          <cell r="J22">
            <v>24522</v>
          </cell>
          <cell r="K22">
            <v>12261</v>
          </cell>
        </row>
        <row r="23">
          <cell r="B23">
            <v>142000</v>
          </cell>
          <cell r="C23">
            <v>138000</v>
          </cell>
          <cell r="D23" t="str">
            <v>～</v>
          </cell>
          <cell r="E23">
            <v>146000</v>
          </cell>
          <cell r="F23">
            <v>14611.8</v>
          </cell>
          <cell r="G23">
            <v>7305.9</v>
          </cell>
          <cell r="H23">
            <v>17196.2</v>
          </cell>
          <cell r="I23">
            <v>8598.1</v>
          </cell>
          <cell r="J23">
            <v>25986</v>
          </cell>
          <cell r="K23">
            <v>12993</v>
          </cell>
        </row>
        <row r="24">
          <cell r="B24">
            <v>150000</v>
          </cell>
          <cell r="C24">
            <v>146000</v>
          </cell>
          <cell r="D24" t="str">
            <v>～</v>
          </cell>
          <cell r="E24">
            <v>155000</v>
          </cell>
          <cell r="F24">
            <v>15435</v>
          </cell>
          <cell r="G24">
            <v>7717.5</v>
          </cell>
          <cell r="H24">
            <v>18165</v>
          </cell>
          <cell r="I24">
            <v>9082.5</v>
          </cell>
          <cell r="J24">
            <v>27450</v>
          </cell>
          <cell r="K24">
            <v>13725</v>
          </cell>
        </row>
        <row r="25">
          <cell r="B25">
            <v>160000</v>
          </cell>
          <cell r="C25">
            <v>155000</v>
          </cell>
          <cell r="D25" t="str">
            <v>～</v>
          </cell>
          <cell r="E25">
            <v>165000</v>
          </cell>
          <cell r="F25">
            <v>16464</v>
          </cell>
          <cell r="G25">
            <v>8232</v>
          </cell>
          <cell r="H25">
            <v>19376</v>
          </cell>
          <cell r="I25">
            <v>9688</v>
          </cell>
          <cell r="J25">
            <v>29280</v>
          </cell>
          <cell r="K25">
            <v>14640</v>
          </cell>
        </row>
        <row r="26">
          <cell r="B26">
            <v>170000</v>
          </cell>
          <cell r="C26">
            <v>165000</v>
          </cell>
          <cell r="D26" t="str">
            <v>～</v>
          </cell>
          <cell r="E26">
            <v>175000</v>
          </cell>
          <cell r="F26">
            <v>17493</v>
          </cell>
          <cell r="G26">
            <v>8746.5</v>
          </cell>
          <cell r="H26">
            <v>20587</v>
          </cell>
          <cell r="I26">
            <v>10293.5</v>
          </cell>
          <cell r="J26">
            <v>31110</v>
          </cell>
          <cell r="K26">
            <v>15555</v>
          </cell>
        </row>
        <row r="27">
          <cell r="B27">
            <v>180000</v>
          </cell>
          <cell r="C27">
            <v>175000</v>
          </cell>
          <cell r="D27" t="str">
            <v>～</v>
          </cell>
          <cell r="E27">
            <v>185000</v>
          </cell>
          <cell r="F27">
            <v>18522</v>
          </cell>
          <cell r="G27">
            <v>9261</v>
          </cell>
          <cell r="H27">
            <v>21798</v>
          </cell>
          <cell r="I27">
            <v>10899</v>
          </cell>
          <cell r="J27">
            <v>32940</v>
          </cell>
          <cell r="K27">
            <v>16470</v>
          </cell>
        </row>
        <row r="28">
          <cell r="B28">
            <v>190000</v>
          </cell>
          <cell r="C28">
            <v>185000</v>
          </cell>
          <cell r="D28" t="str">
            <v>～</v>
          </cell>
          <cell r="E28">
            <v>195000</v>
          </cell>
          <cell r="F28">
            <v>19551</v>
          </cell>
          <cell r="G28">
            <v>9775.5</v>
          </cell>
          <cell r="H28">
            <v>23009</v>
          </cell>
          <cell r="I28">
            <v>11504.5</v>
          </cell>
          <cell r="J28">
            <v>34770</v>
          </cell>
          <cell r="K28">
            <v>17385</v>
          </cell>
        </row>
        <row r="29">
          <cell r="B29">
            <v>200000</v>
          </cell>
          <cell r="C29">
            <v>195000</v>
          </cell>
          <cell r="D29" t="str">
            <v>～</v>
          </cell>
          <cell r="E29">
            <v>210000</v>
          </cell>
          <cell r="F29">
            <v>20580</v>
          </cell>
          <cell r="G29">
            <v>10290</v>
          </cell>
          <cell r="H29">
            <v>24220</v>
          </cell>
          <cell r="I29">
            <v>12110</v>
          </cell>
          <cell r="J29">
            <v>36600</v>
          </cell>
          <cell r="K29">
            <v>18300</v>
          </cell>
        </row>
        <row r="30">
          <cell r="B30">
            <v>220000</v>
          </cell>
          <cell r="C30">
            <v>210000</v>
          </cell>
          <cell r="D30" t="str">
            <v>～</v>
          </cell>
          <cell r="E30">
            <v>230000</v>
          </cell>
          <cell r="F30">
            <v>22638</v>
          </cell>
          <cell r="G30">
            <v>11319</v>
          </cell>
          <cell r="H30">
            <v>26642</v>
          </cell>
          <cell r="I30">
            <v>13321</v>
          </cell>
          <cell r="J30">
            <v>40260</v>
          </cell>
          <cell r="K30">
            <v>20130</v>
          </cell>
        </row>
        <row r="31">
          <cell r="B31">
            <v>240000</v>
          </cell>
          <cell r="C31">
            <v>230000</v>
          </cell>
          <cell r="D31" t="str">
            <v>～</v>
          </cell>
          <cell r="E31">
            <v>250000</v>
          </cell>
          <cell r="F31">
            <v>24696</v>
          </cell>
          <cell r="G31">
            <v>12348</v>
          </cell>
          <cell r="H31">
            <v>29064</v>
          </cell>
          <cell r="I31">
            <v>14532</v>
          </cell>
          <cell r="J31">
            <v>43920</v>
          </cell>
          <cell r="K31">
            <v>21960</v>
          </cell>
        </row>
        <row r="32">
          <cell r="B32">
            <v>260000</v>
          </cell>
          <cell r="C32">
            <v>250000</v>
          </cell>
          <cell r="D32" t="str">
            <v>～</v>
          </cell>
          <cell r="E32">
            <v>270000</v>
          </cell>
          <cell r="F32">
            <v>26754</v>
          </cell>
          <cell r="G32">
            <v>13377</v>
          </cell>
          <cell r="H32">
            <v>31486</v>
          </cell>
          <cell r="I32">
            <v>15743</v>
          </cell>
          <cell r="J32">
            <v>47580</v>
          </cell>
          <cell r="K32">
            <v>23790</v>
          </cell>
        </row>
        <row r="33">
          <cell r="B33">
            <v>280000</v>
          </cell>
          <cell r="C33">
            <v>270000</v>
          </cell>
          <cell r="D33" t="str">
            <v>～</v>
          </cell>
          <cell r="E33">
            <v>290000</v>
          </cell>
          <cell r="F33">
            <v>28812</v>
          </cell>
          <cell r="G33">
            <v>14406</v>
          </cell>
          <cell r="H33">
            <v>33908</v>
          </cell>
          <cell r="I33">
            <v>16954</v>
          </cell>
          <cell r="J33">
            <v>51240</v>
          </cell>
          <cell r="K33">
            <v>25620</v>
          </cell>
        </row>
        <row r="34">
          <cell r="B34">
            <v>300000</v>
          </cell>
          <cell r="C34">
            <v>290000</v>
          </cell>
          <cell r="D34" t="str">
            <v>～</v>
          </cell>
          <cell r="E34">
            <v>310000</v>
          </cell>
          <cell r="F34">
            <v>30870</v>
          </cell>
          <cell r="G34">
            <v>15435</v>
          </cell>
          <cell r="H34">
            <v>36330</v>
          </cell>
          <cell r="I34">
            <v>18165</v>
          </cell>
          <cell r="J34">
            <v>54900</v>
          </cell>
          <cell r="K34">
            <v>27450</v>
          </cell>
        </row>
        <row r="35">
          <cell r="B35">
            <v>320000</v>
          </cell>
          <cell r="C35">
            <v>310000</v>
          </cell>
          <cell r="D35" t="str">
            <v>～</v>
          </cell>
          <cell r="E35">
            <v>330000</v>
          </cell>
          <cell r="F35">
            <v>32928</v>
          </cell>
          <cell r="G35">
            <v>16464</v>
          </cell>
          <cell r="H35">
            <v>38752</v>
          </cell>
          <cell r="I35">
            <v>19376</v>
          </cell>
          <cell r="J35">
            <v>58560</v>
          </cell>
          <cell r="K35">
            <v>29280</v>
          </cell>
        </row>
        <row r="36">
          <cell r="B36">
            <v>340000</v>
          </cell>
          <cell r="C36">
            <v>330000</v>
          </cell>
          <cell r="D36" t="str">
            <v>～</v>
          </cell>
          <cell r="E36">
            <v>350000</v>
          </cell>
          <cell r="F36">
            <v>34986</v>
          </cell>
          <cell r="G36">
            <v>17493</v>
          </cell>
          <cell r="H36">
            <v>41174</v>
          </cell>
          <cell r="I36">
            <v>20587</v>
          </cell>
          <cell r="J36">
            <v>62220</v>
          </cell>
          <cell r="K36">
            <v>31110</v>
          </cell>
        </row>
        <row r="37">
          <cell r="B37">
            <v>360000</v>
          </cell>
          <cell r="C37">
            <v>350000</v>
          </cell>
          <cell r="D37" t="str">
            <v>～</v>
          </cell>
          <cell r="E37">
            <v>370000</v>
          </cell>
          <cell r="F37">
            <v>37044</v>
          </cell>
          <cell r="G37">
            <v>18522</v>
          </cell>
          <cell r="H37">
            <v>43596</v>
          </cell>
          <cell r="I37">
            <v>21798</v>
          </cell>
          <cell r="J37">
            <v>65880</v>
          </cell>
          <cell r="K37">
            <v>32940</v>
          </cell>
        </row>
        <row r="38">
          <cell r="B38">
            <v>380000</v>
          </cell>
          <cell r="C38">
            <v>370000</v>
          </cell>
          <cell r="D38" t="str">
            <v>～</v>
          </cell>
          <cell r="E38">
            <v>395000</v>
          </cell>
          <cell r="F38">
            <v>39102</v>
          </cell>
          <cell r="G38">
            <v>19551</v>
          </cell>
          <cell r="H38">
            <v>46018</v>
          </cell>
          <cell r="I38">
            <v>23009</v>
          </cell>
          <cell r="J38">
            <v>69540</v>
          </cell>
          <cell r="K38">
            <v>34770</v>
          </cell>
        </row>
        <row r="39">
          <cell r="B39">
            <v>410000</v>
          </cell>
          <cell r="C39">
            <v>395000</v>
          </cell>
          <cell r="D39" t="str">
            <v>～</v>
          </cell>
          <cell r="E39">
            <v>425000</v>
          </cell>
          <cell r="F39">
            <v>42189</v>
          </cell>
          <cell r="G39">
            <v>21094.5</v>
          </cell>
          <cell r="H39">
            <v>49651</v>
          </cell>
          <cell r="I39">
            <v>24825.5</v>
          </cell>
          <cell r="J39">
            <v>75030</v>
          </cell>
          <cell r="K39">
            <v>37515</v>
          </cell>
        </row>
        <row r="40">
          <cell r="B40">
            <v>440000</v>
          </cell>
          <cell r="C40">
            <v>425000</v>
          </cell>
          <cell r="D40" t="str">
            <v>～</v>
          </cell>
          <cell r="E40">
            <v>455000</v>
          </cell>
          <cell r="F40">
            <v>45276</v>
          </cell>
          <cell r="G40">
            <v>22638</v>
          </cell>
          <cell r="H40">
            <v>53284</v>
          </cell>
          <cell r="I40">
            <v>26642</v>
          </cell>
          <cell r="J40">
            <v>80520</v>
          </cell>
          <cell r="K40">
            <v>40260</v>
          </cell>
        </row>
        <row r="41">
          <cell r="B41">
            <v>470000</v>
          </cell>
          <cell r="C41">
            <v>455000</v>
          </cell>
          <cell r="D41" t="str">
            <v>～</v>
          </cell>
          <cell r="E41">
            <v>485000</v>
          </cell>
          <cell r="F41">
            <v>48363</v>
          </cell>
          <cell r="G41">
            <v>24181.5</v>
          </cell>
          <cell r="H41">
            <v>56917</v>
          </cell>
          <cell r="I41">
            <v>28458.5</v>
          </cell>
          <cell r="J41">
            <v>86010</v>
          </cell>
          <cell r="K41">
            <v>43005</v>
          </cell>
        </row>
        <row r="42">
          <cell r="B42">
            <v>500000</v>
          </cell>
          <cell r="C42">
            <v>485000</v>
          </cell>
          <cell r="D42" t="str">
            <v>～</v>
          </cell>
          <cell r="E42">
            <v>515000</v>
          </cell>
          <cell r="F42">
            <v>51450</v>
          </cell>
          <cell r="G42">
            <v>25725</v>
          </cell>
          <cell r="H42">
            <v>60550</v>
          </cell>
          <cell r="I42">
            <v>30275</v>
          </cell>
          <cell r="J42">
            <v>91500</v>
          </cell>
          <cell r="K42">
            <v>45750</v>
          </cell>
        </row>
        <row r="43">
          <cell r="B43">
            <v>530000</v>
          </cell>
          <cell r="C43">
            <v>515000</v>
          </cell>
          <cell r="D43" t="str">
            <v>～</v>
          </cell>
          <cell r="E43">
            <v>545000</v>
          </cell>
          <cell r="F43">
            <v>54537</v>
          </cell>
          <cell r="G43">
            <v>27268.5</v>
          </cell>
          <cell r="H43">
            <v>64183</v>
          </cell>
          <cell r="I43">
            <v>32091.5</v>
          </cell>
          <cell r="J43">
            <v>96990</v>
          </cell>
          <cell r="K43">
            <v>48495</v>
          </cell>
        </row>
        <row r="44">
          <cell r="B44">
            <v>560000</v>
          </cell>
          <cell r="C44">
            <v>545000</v>
          </cell>
          <cell r="D44" t="str">
            <v>～</v>
          </cell>
          <cell r="E44">
            <v>575000</v>
          </cell>
          <cell r="F44">
            <v>57624</v>
          </cell>
          <cell r="G44">
            <v>28812</v>
          </cell>
          <cell r="H44">
            <v>67816</v>
          </cell>
          <cell r="I44">
            <v>33908</v>
          </cell>
          <cell r="J44">
            <v>102480</v>
          </cell>
          <cell r="K44">
            <v>51240</v>
          </cell>
        </row>
        <row r="45">
          <cell r="B45">
            <v>590000</v>
          </cell>
          <cell r="C45">
            <v>575000</v>
          </cell>
          <cell r="D45" t="str">
            <v>～</v>
          </cell>
          <cell r="E45">
            <v>605000</v>
          </cell>
          <cell r="F45">
            <v>60711</v>
          </cell>
          <cell r="G45">
            <v>30355.5</v>
          </cell>
          <cell r="H45">
            <v>71449</v>
          </cell>
          <cell r="I45">
            <v>35724.5</v>
          </cell>
          <cell r="J45">
            <v>107970</v>
          </cell>
          <cell r="K45">
            <v>53985</v>
          </cell>
        </row>
        <row r="46">
          <cell r="B46">
            <v>620000</v>
          </cell>
          <cell r="C46">
            <v>605000</v>
          </cell>
          <cell r="D46" t="str">
            <v>～</v>
          </cell>
          <cell r="E46">
            <v>635000</v>
          </cell>
          <cell r="F46">
            <v>63798</v>
          </cell>
          <cell r="G46">
            <v>31899</v>
          </cell>
          <cell r="H46">
            <v>75082</v>
          </cell>
          <cell r="I46">
            <v>37541</v>
          </cell>
          <cell r="J46">
            <v>113460</v>
          </cell>
          <cell r="K46">
            <v>56730</v>
          </cell>
        </row>
        <row r="47">
          <cell r="B47">
            <v>650000</v>
          </cell>
          <cell r="C47">
            <v>635000</v>
          </cell>
          <cell r="D47" t="str">
            <v>～</v>
          </cell>
          <cell r="E47">
            <v>665000</v>
          </cell>
          <cell r="F47">
            <v>66885</v>
          </cell>
          <cell r="G47">
            <v>33442.5</v>
          </cell>
          <cell r="H47">
            <v>78715</v>
          </cell>
          <cell r="I47">
            <v>39357.5</v>
          </cell>
          <cell r="J47">
            <v>118950</v>
          </cell>
          <cell r="K47">
            <v>59475</v>
          </cell>
        </row>
        <row r="48">
          <cell r="B48">
            <v>680000</v>
          </cell>
          <cell r="C48">
            <v>665000</v>
          </cell>
          <cell r="D48" t="str">
            <v>～</v>
          </cell>
          <cell r="E48">
            <v>695000</v>
          </cell>
          <cell r="F48">
            <v>69972</v>
          </cell>
          <cell r="G48">
            <v>34986</v>
          </cell>
          <cell r="H48">
            <v>82348</v>
          </cell>
          <cell r="I48">
            <v>41174</v>
          </cell>
          <cell r="J48"/>
          <cell r="K48"/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youkaikenpo.or.jp/g7/cat330/sb3150/r05/r5ryougakuhyou3gatukar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DB72-85EF-45E0-B02E-6CEBB7D36CF1}">
  <sheetPr>
    <pageSetUpPr fitToPage="1"/>
  </sheetPr>
  <dimension ref="A1:K88"/>
  <sheetViews>
    <sheetView view="pageBreakPreview" zoomScale="160" zoomScaleNormal="85" zoomScaleSheetLayoutView="160" workbookViewId="0">
      <pane xSplit="5" ySplit="13" topLeftCell="F14" activePane="bottomRight" state="frozen"/>
      <selection pane="topRight" activeCell="F1" sqref="F1"/>
      <selection pane="bottomLeft" activeCell="A12" sqref="A12"/>
      <selection pane="bottomRight" activeCell="O6" sqref="O6"/>
    </sheetView>
  </sheetViews>
  <sheetFormatPr defaultRowHeight="9.75"/>
  <cols>
    <col min="1" max="1" width="7.5" style="4" customWidth="1"/>
    <col min="2" max="3" width="8.25" style="1" customWidth="1"/>
    <col min="4" max="4" width="2" style="1" customWidth="1"/>
    <col min="5" max="5" width="8.25" style="1" customWidth="1"/>
    <col min="6" max="9" width="11.375" style="1" customWidth="1"/>
    <col min="10" max="11" width="13.75" style="1" customWidth="1"/>
    <col min="12" max="16384" width="9" style="1"/>
  </cols>
  <sheetData>
    <row r="1" spans="1:11" ht="16.5">
      <c r="A1" s="81" t="s">
        <v>93</v>
      </c>
    </row>
    <row r="2" spans="1:11" ht="16.5">
      <c r="A2" s="82" t="s">
        <v>92</v>
      </c>
    </row>
    <row r="3" spans="1:11" ht="25.5" customHeight="1">
      <c r="A3" s="119" t="s">
        <v>85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4.25" customHeight="1">
      <c r="A5" s="7"/>
      <c r="B5" s="8" t="s">
        <v>86</v>
      </c>
      <c r="C5" s="8"/>
      <c r="D5" s="109"/>
      <c r="E5" s="109"/>
      <c r="F5" s="8"/>
      <c r="G5" s="9"/>
      <c r="H5" s="9"/>
      <c r="I5" s="9"/>
      <c r="J5" s="9"/>
      <c r="K5" s="9"/>
    </row>
    <row r="6" spans="1:11" s="2" customFormat="1" ht="14.25" customHeight="1">
      <c r="A6" s="10"/>
      <c r="B6" s="11" t="s">
        <v>87</v>
      </c>
      <c r="C6" s="11"/>
      <c r="D6" s="120"/>
      <c r="E6" s="120"/>
      <c r="F6" s="11"/>
      <c r="G6" s="12"/>
      <c r="H6" s="12"/>
      <c r="I6" s="12"/>
      <c r="J6" s="12"/>
      <c r="K6" s="12"/>
    </row>
    <row r="7" spans="1:11" s="2" customFormat="1" ht="3.75" customHeight="1">
      <c r="A7" s="10"/>
      <c r="B7" s="11"/>
      <c r="C7" s="11"/>
      <c r="D7" s="120"/>
      <c r="E7" s="120"/>
      <c r="F7" s="11"/>
      <c r="G7" s="12"/>
      <c r="H7" s="12"/>
      <c r="I7" s="12"/>
      <c r="J7" s="12"/>
      <c r="K7" s="12"/>
    </row>
    <row r="8" spans="1:11" ht="16.5" customHeight="1" thickBot="1">
      <c r="A8" s="13" t="s">
        <v>6</v>
      </c>
      <c r="B8" s="13"/>
      <c r="C8" s="13"/>
      <c r="D8" s="121"/>
      <c r="E8" s="121"/>
      <c r="F8" s="13"/>
      <c r="G8" s="9"/>
      <c r="H8" s="9"/>
      <c r="I8" s="9"/>
      <c r="J8" s="9"/>
      <c r="K8" s="14" t="s">
        <v>11</v>
      </c>
    </row>
    <row r="9" spans="1:11" ht="21" customHeight="1" thickTop="1">
      <c r="A9" s="124" t="s">
        <v>12</v>
      </c>
      <c r="B9" s="125"/>
      <c r="C9" s="130" t="s">
        <v>13</v>
      </c>
      <c r="D9" s="131"/>
      <c r="E9" s="125"/>
      <c r="F9" s="144" t="s">
        <v>14</v>
      </c>
      <c r="G9" s="145"/>
      <c r="H9" s="145"/>
      <c r="I9" s="146"/>
      <c r="J9" s="144" t="s">
        <v>15</v>
      </c>
      <c r="K9" s="145"/>
    </row>
    <row r="10" spans="1:11" ht="25.5" customHeight="1">
      <c r="A10" s="126"/>
      <c r="B10" s="127"/>
      <c r="C10" s="132"/>
      <c r="D10" s="133"/>
      <c r="E10" s="127"/>
      <c r="F10" s="147" t="s">
        <v>16</v>
      </c>
      <c r="G10" s="148"/>
      <c r="H10" s="147" t="s">
        <v>16</v>
      </c>
      <c r="I10" s="148"/>
      <c r="J10" s="136" t="s">
        <v>19</v>
      </c>
      <c r="K10" s="137"/>
    </row>
    <row r="11" spans="1:11" ht="18" customHeight="1">
      <c r="A11" s="128"/>
      <c r="B11" s="129"/>
      <c r="C11" s="132"/>
      <c r="D11" s="133"/>
      <c r="E11" s="127"/>
      <c r="F11" s="122" t="s">
        <v>17</v>
      </c>
      <c r="G11" s="123"/>
      <c r="H11" s="122" t="s">
        <v>18</v>
      </c>
      <c r="I11" s="123"/>
      <c r="J11" s="134"/>
      <c r="K11" s="135"/>
    </row>
    <row r="12" spans="1:11" ht="15.75" customHeight="1">
      <c r="A12" s="138" t="s">
        <v>20</v>
      </c>
      <c r="B12" s="140" t="s">
        <v>21</v>
      </c>
      <c r="C12" s="132"/>
      <c r="D12" s="133"/>
      <c r="E12" s="127"/>
      <c r="F12" s="142">
        <v>0.10290000000000001</v>
      </c>
      <c r="G12" s="143"/>
      <c r="H12" s="142">
        <v>0.1211</v>
      </c>
      <c r="I12" s="143"/>
      <c r="J12" s="149" t="s">
        <v>22</v>
      </c>
      <c r="K12" s="150"/>
    </row>
    <row r="13" spans="1:11" ht="15.75" customHeight="1">
      <c r="A13" s="139"/>
      <c r="B13" s="141"/>
      <c r="C13" s="134"/>
      <c r="D13" s="135"/>
      <c r="E13" s="129"/>
      <c r="F13" s="16" t="s">
        <v>23</v>
      </c>
      <c r="G13" s="16" t="s">
        <v>24</v>
      </c>
      <c r="H13" s="16" t="s">
        <v>23</v>
      </c>
      <c r="I13" s="16" t="s">
        <v>24</v>
      </c>
      <c r="J13" s="16" t="s">
        <v>23</v>
      </c>
      <c r="K13" s="17" t="s">
        <v>24</v>
      </c>
    </row>
    <row r="14" spans="1:11" ht="10.5" customHeight="1">
      <c r="A14" s="18"/>
      <c r="B14" s="19"/>
      <c r="C14" s="20" t="s">
        <v>25</v>
      </c>
      <c r="D14" s="21"/>
      <c r="E14" s="22" t="s">
        <v>26</v>
      </c>
      <c r="F14" s="15"/>
      <c r="G14" s="15"/>
      <c r="H14" s="15"/>
      <c r="I14" s="15"/>
      <c r="J14" s="23"/>
      <c r="K14" s="24"/>
    </row>
    <row r="15" spans="1:11" ht="10.5" customHeight="1">
      <c r="A15" s="25">
        <v>1</v>
      </c>
      <c r="B15" s="26">
        <v>58000</v>
      </c>
      <c r="C15" s="27"/>
      <c r="D15" s="28" t="s">
        <v>27</v>
      </c>
      <c r="E15" s="29">
        <v>63000</v>
      </c>
      <c r="F15" s="30">
        <v>5968.2</v>
      </c>
      <c r="G15" s="30">
        <v>2984.1</v>
      </c>
      <c r="H15" s="30">
        <v>7023.8</v>
      </c>
      <c r="I15" s="30">
        <v>3511.9</v>
      </c>
      <c r="J15" s="31"/>
      <c r="K15" s="32"/>
    </row>
    <row r="16" spans="1:11" ht="10.5" customHeight="1">
      <c r="A16" s="33">
        <v>2</v>
      </c>
      <c r="B16" s="34">
        <v>68000</v>
      </c>
      <c r="C16" s="35">
        <v>63000</v>
      </c>
      <c r="D16" s="36" t="s">
        <v>27</v>
      </c>
      <c r="E16" s="37">
        <v>73000</v>
      </c>
      <c r="F16" s="38">
        <v>6997.2</v>
      </c>
      <c r="G16" s="38">
        <v>3498.6</v>
      </c>
      <c r="H16" s="38">
        <v>8234.7999999999993</v>
      </c>
      <c r="I16" s="38">
        <v>4117.3999999999996</v>
      </c>
      <c r="J16" s="31"/>
      <c r="K16" s="32"/>
    </row>
    <row r="17" spans="1:11" ht="10.5" customHeight="1">
      <c r="A17" s="25">
        <v>3</v>
      </c>
      <c r="B17" s="39">
        <v>78000</v>
      </c>
      <c r="C17" s="40">
        <v>73000</v>
      </c>
      <c r="D17" s="28" t="s">
        <v>27</v>
      </c>
      <c r="E17" s="41">
        <v>83000</v>
      </c>
      <c r="F17" s="42">
        <v>8026.2</v>
      </c>
      <c r="G17" s="42">
        <v>4013.1</v>
      </c>
      <c r="H17" s="42">
        <v>9445.7999999999993</v>
      </c>
      <c r="I17" s="42">
        <v>4722.8999999999996</v>
      </c>
      <c r="J17" s="31"/>
      <c r="K17" s="32"/>
    </row>
    <row r="18" spans="1:11" ht="10.5" customHeight="1">
      <c r="A18" s="33" t="s">
        <v>28</v>
      </c>
      <c r="B18" s="34">
        <v>88000</v>
      </c>
      <c r="C18" s="43">
        <v>83000</v>
      </c>
      <c r="D18" s="36" t="s">
        <v>27</v>
      </c>
      <c r="E18" s="37">
        <v>93000</v>
      </c>
      <c r="F18" s="38">
        <v>9055.2000000000007</v>
      </c>
      <c r="G18" s="38">
        <v>4527.6000000000004</v>
      </c>
      <c r="H18" s="38">
        <v>10656.8</v>
      </c>
      <c r="I18" s="38">
        <v>5328.4</v>
      </c>
      <c r="J18" s="44">
        <v>16104</v>
      </c>
      <c r="K18" s="45">
        <v>8052</v>
      </c>
    </row>
    <row r="19" spans="1:11" ht="10.5" customHeight="1">
      <c r="A19" s="25" t="s">
        <v>29</v>
      </c>
      <c r="B19" s="39">
        <v>98000</v>
      </c>
      <c r="C19" s="40">
        <v>93000</v>
      </c>
      <c r="D19" s="28" t="s">
        <v>27</v>
      </c>
      <c r="E19" s="41">
        <v>101000</v>
      </c>
      <c r="F19" s="42">
        <v>10084.200000000001</v>
      </c>
      <c r="G19" s="42">
        <v>5042.1000000000004</v>
      </c>
      <c r="H19" s="42">
        <v>11867.8</v>
      </c>
      <c r="I19" s="42">
        <v>5933.9</v>
      </c>
      <c r="J19" s="46">
        <v>17934</v>
      </c>
      <c r="K19" s="47">
        <v>8967</v>
      </c>
    </row>
    <row r="20" spans="1:11" ht="10.5" customHeight="1">
      <c r="A20" s="33" t="s">
        <v>30</v>
      </c>
      <c r="B20" s="34">
        <v>104000</v>
      </c>
      <c r="C20" s="43">
        <v>101000</v>
      </c>
      <c r="D20" s="36" t="s">
        <v>27</v>
      </c>
      <c r="E20" s="37">
        <v>107000</v>
      </c>
      <c r="F20" s="38">
        <v>10701.6</v>
      </c>
      <c r="G20" s="38">
        <v>5350.8</v>
      </c>
      <c r="H20" s="38">
        <v>12594.4</v>
      </c>
      <c r="I20" s="38">
        <v>6297.2</v>
      </c>
      <c r="J20" s="38">
        <v>19032</v>
      </c>
      <c r="K20" s="48">
        <v>9516</v>
      </c>
    </row>
    <row r="21" spans="1:11" ht="10.5" customHeight="1">
      <c r="A21" s="25" t="s">
        <v>31</v>
      </c>
      <c r="B21" s="39">
        <v>110000</v>
      </c>
      <c r="C21" s="40">
        <v>107000</v>
      </c>
      <c r="D21" s="28" t="s">
        <v>27</v>
      </c>
      <c r="E21" s="41">
        <v>114000</v>
      </c>
      <c r="F21" s="42">
        <v>11319</v>
      </c>
      <c r="G21" s="42">
        <v>5659.5</v>
      </c>
      <c r="H21" s="42">
        <v>13321</v>
      </c>
      <c r="I21" s="42">
        <v>6660.5</v>
      </c>
      <c r="J21" s="42">
        <v>20130</v>
      </c>
      <c r="K21" s="49">
        <v>10065</v>
      </c>
    </row>
    <row r="22" spans="1:11" ht="10.5" customHeight="1">
      <c r="A22" s="33" t="s">
        <v>32</v>
      </c>
      <c r="B22" s="34">
        <v>118000</v>
      </c>
      <c r="C22" s="43">
        <v>114000</v>
      </c>
      <c r="D22" s="36" t="s">
        <v>27</v>
      </c>
      <c r="E22" s="37">
        <v>122000</v>
      </c>
      <c r="F22" s="38">
        <v>12142.2</v>
      </c>
      <c r="G22" s="38">
        <v>6071.1</v>
      </c>
      <c r="H22" s="38">
        <v>14289.8</v>
      </c>
      <c r="I22" s="38">
        <v>7144.9</v>
      </c>
      <c r="J22" s="38">
        <v>21594</v>
      </c>
      <c r="K22" s="48">
        <v>10797</v>
      </c>
    </row>
    <row r="23" spans="1:11" ht="10.5" customHeight="1">
      <c r="A23" s="25" t="s">
        <v>33</v>
      </c>
      <c r="B23" s="39">
        <v>126000</v>
      </c>
      <c r="C23" s="40">
        <v>122000</v>
      </c>
      <c r="D23" s="28" t="s">
        <v>27</v>
      </c>
      <c r="E23" s="41">
        <v>130000</v>
      </c>
      <c r="F23" s="42">
        <v>12965.4</v>
      </c>
      <c r="G23" s="42">
        <v>6482.7</v>
      </c>
      <c r="H23" s="42">
        <v>15258.6</v>
      </c>
      <c r="I23" s="42">
        <v>7629.3</v>
      </c>
      <c r="J23" s="42">
        <v>23058</v>
      </c>
      <c r="K23" s="49">
        <v>11529</v>
      </c>
    </row>
    <row r="24" spans="1:11" ht="10.5" customHeight="1">
      <c r="A24" s="33" t="s">
        <v>34</v>
      </c>
      <c r="B24" s="34">
        <v>134000</v>
      </c>
      <c r="C24" s="43">
        <v>130000</v>
      </c>
      <c r="D24" s="36" t="s">
        <v>27</v>
      </c>
      <c r="E24" s="37">
        <v>138000</v>
      </c>
      <c r="F24" s="38">
        <v>13788.6</v>
      </c>
      <c r="G24" s="38">
        <v>6894.3</v>
      </c>
      <c r="H24" s="38">
        <v>16227.4</v>
      </c>
      <c r="I24" s="38">
        <v>8113.7</v>
      </c>
      <c r="J24" s="38">
        <v>24522</v>
      </c>
      <c r="K24" s="48">
        <v>12261</v>
      </c>
    </row>
    <row r="25" spans="1:11" ht="10.5" customHeight="1">
      <c r="A25" s="25" t="s">
        <v>35</v>
      </c>
      <c r="B25" s="39">
        <v>142000</v>
      </c>
      <c r="C25" s="40">
        <v>138000</v>
      </c>
      <c r="D25" s="28" t="s">
        <v>27</v>
      </c>
      <c r="E25" s="41">
        <v>146000</v>
      </c>
      <c r="F25" s="42">
        <v>14611.8</v>
      </c>
      <c r="G25" s="42">
        <v>7305.9</v>
      </c>
      <c r="H25" s="42">
        <v>17196.2</v>
      </c>
      <c r="I25" s="42">
        <v>8598.1</v>
      </c>
      <c r="J25" s="42">
        <v>25986</v>
      </c>
      <c r="K25" s="49">
        <v>12993</v>
      </c>
    </row>
    <row r="26" spans="1:11" ht="10.5" customHeight="1">
      <c r="A26" s="33" t="s">
        <v>36</v>
      </c>
      <c r="B26" s="34">
        <v>150000</v>
      </c>
      <c r="C26" s="43">
        <v>146000</v>
      </c>
      <c r="D26" s="36" t="s">
        <v>27</v>
      </c>
      <c r="E26" s="37">
        <v>155000</v>
      </c>
      <c r="F26" s="38">
        <v>15435</v>
      </c>
      <c r="G26" s="38">
        <v>7717.5</v>
      </c>
      <c r="H26" s="38">
        <v>18165</v>
      </c>
      <c r="I26" s="38">
        <v>9082.5</v>
      </c>
      <c r="J26" s="38">
        <v>27450</v>
      </c>
      <c r="K26" s="48">
        <v>13725</v>
      </c>
    </row>
    <row r="27" spans="1:11" ht="10.5" customHeight="1">
      <c r="A27" s="25" t="s">
        <v>37</v>
      </c>
      <c r="B27" s="39">
        <v>160000</v>
      </c>
      <c r="C27" s="40">
        <v>155000</v>
      </c>
      <c r="D27" s="28" t="s">
        <v>27</v>
      </c>
      <c r="E27" s="41">
        <v>165000</v>
      </c>
      <c r="F27" s="42">
        <v>16464</v>
      </c>
      <c r="G27" s="42">
        <v>8232</v>
      </c>
      <c r="H27" s="42">
        <v>19376</v>
      </c>
      <c r="I27" s="42">
        <v>9688</v>
      </c>
      <c r="J27" s="42">
        <v>29280</v>
      </c>
      <c r="K27" s="49">
        <v>14640</v>
      </c>
    </row>
    <row r="28" spans="1:11" ht="10.5" customHeight="1">
      <c r="A28" s="33" t="s">
        <v>38</v>
      </c>
      <c r="B28" s="34">
        <v>170000</v>
      </c>
      <c r="C28" s="43">
        <v>165000</v>
      </c>
      <c r="D28" s="36" t="s">
        <v>27</v>
      </c>
      <c r="E28" s="37">
        <v>175000</v>
      </c>
      <c r="F28" s="38">
        <v>17493</v>
      </c>
      <c r="G28" s="38">
        <v>8746.5</v>
      </c>
      <c r="H28" s="38">
        <v>20587</v>
      </c>
      <c r="I28" s="38">
        <v>10293.5</v>
      </c>
      <c r="J28" s="38">
        <v>31110</v>
      </c>
      <c r="K28" s="48">
        <v>15555</v>
      </c>
    </row>
    <row r="29" spans="1:11" ht="10.5" customHeight="1">
      <c r="A29" s="25" t="s">
        <v>39</v>
      </c>
      <c r="B29" s="39">
        <v>180000</v>
      </c>
      <c r="C29" s="40">
        <v>175000</v>
      </c>
      <c r="D29" s="28" t="s">
        <v>27</v>
      </c>
      <c r="E29" s="41">
        <v>185000</v>
      </c>
      <c r="F29" s="42">
        <v>18522</v>
      </c>
      <c r="G29" s="42">
        <v>9261</v>
      </c>
      <c r="H29" s="42">
        <v>21798</v>
      </c>
      <c r="I29" s="42">
        <v>10899</v>
      </c>
      <c r="J29" s="42">
        <v>32940</v>
      </c>
      <c r="K29" s="49">
        <v>16470</v>
      </c>
    </row>
    <row r="30" spans="1:11" ht="10.5" customHeight="1">
      <c r="A30" s="33" t="s">
        <v>40</v>
      </c>
      <c r="B30" s="34">
        <v>190000</v>
      </c>
      <c r="C30" s="43">
        <v>185000</v>
      </c>
      <c r="D30" s="36" t="s">
        <v>27</v>
      </c>
      <c r="E30" s="37">
        <v>195000</v>
      </c>
      <c r="F30" s="38">
        <v>19551</v>
      </c>
      <c r="G30" s="38">
        <v>9775.5</v>
      </c>
      <c r="H30" s="38">
        <v>23009</v>
      </c>
      <c r="I30" s="38">
        <v>11504.5</v>
      </c>
      <c r="J30" s="38">
        <v>34770</v>
      </c>
      <c r="K30" s="48">
        <v>17385</v>
      </c>
    </row>
    <row r="31" spans="1:11" ht="10.5" customHeight="1">
      <c r="A31" s="25" t="s">
        <v>41</v>
      </c>
      <c r="B31" s="39">
        <v>200000</v>
      </c>
      <c r="C31" s="40">
        <v>195000</v>
      </c>
      <c r="D31" s="28" t="s">
        <v>27</v>
      </c>
      <c r="E31" s="41">
        <v>210000</v>
      </c>
      <c r="F31" s="42">
        <v>20580</v>
      </c>
      <c r="G31" s="42">
        <v>10290</v>
      </c>
      <c r="H31" s="42">
        <v>24220</v>
      </c>
      <c r="I31" s="42">
        <v>12110</v>
      </c>
      <c r="J31" s="42">
        <v>36600</v>
      </c>
      <c r="K31" s="49">
        <v>18300</v>
      </c>
    </row>
    <row r="32" spans="1:11" ht="10.5" customHeight="1">
      <c r="A32" s="33" t="s">
        <v>42</v>
      </c>
      <c r="B32" s="34">
        <v>220000</v>
      </c>
      <c r="C32" s="43">
        <v>210000</v>
      </c>
      <c r="D32" s="36" t="s">
        <v>27</v>
      </c>
      <c r="E32" s="37">
        <v>230000</v>
      </c>
      <c r="F32" s="38">
        <v>22638</v>
      </c>
      <c r="G32" s="38">
        <v>11319</v>
      </c>
      <c r="H32" s="38">
        <v>26642</v>
      </c>
      <c r="I32" s="38">
        <v>13321</v>
      </c>
      <c r="J32" s="38">
        <v>40260</v>
      </c>
      <c r="K32" s="48">
        <v>20130</v>
      </c>
    </row>
    <row r="33" spans="1:11" ht="10.5" customHeight="1">
      <c r="A33" s="25" t="s">
        <v>43</v>
      </c>
      <c r="B33" s="39">
        <v>240000</v>
      </c>
      <c r="C33" s="40">
        <v>230000</v>
      </c>
      <c r="D33" s="28" t="s">
        <v>27</v>
      </c>
      <c r="E33" s="41">
        <v>250000</v>
      </c>
      <c r="F33" s="42">
        <v>24696</v>
      </c>
      <c r="G33" s="42">
        <v>12348</v>
      </c>
      <c r="H33" s="42">
        <v>29064</v>
      </c>
      <c r="I33" s="42">
        <v>14532</v>
      </c>
      <c r="J33" s="42">
        <v>43920</v>
      </c>
      <c r="K33" s="49">
        <v>21960</v>
      </c>
    </row>
    <row r="34" spans="1:11" ht="10.5" customHeight="1">
      <c r="A34" s="33" t="s">
        <v>44</v>
      </c>
      <c r="B34" s="34">
        <v>260000</v>
      </c>
      <c r="C34" s="43">
        <v>250000</v>
      </c>
      <c r="D34" s="36" t="s">
        <v>27</v>
      </c>
      <c r="E34" s="37">
        <v>270000</v>
      </c>
      <c r="F34" s="38">
        <v>26754</v>
      </c>
      <c r="G34" s="38">
        <v>13377</v>
      </c>
      <c r="H34" s="38">
        <v>31486</v>
      </c>
      <c r="I34" s="38">
        <v>15743</v>
      </c>
      <c r="J34" s="38">
        <v>47580</v>
      </c>
      <c r="K34" s="48">
        <v>23790</v>
      </c>
    </row>
    <row r="35" spans="1:11" ht="10.5" customHeight="1">
      <c r="A35" s="25" t="s">
        <v>45</v>
      </c>
      <c r="B35" s="39">
        <v>280000</v>
      </c>
      <c r="C35" s="40">
        <v>270000</v>
      </c>
      <c r="D35" s="28" t="s">
        <v>27</v>
      </c>
      <c r="E35" s="41">
        <v>290000</v>
      </c>
      <c r="F35" s="42">
        <v>28812</v>
      </c>
      <c r="G35" s="42">
        <v>14406</v>
      </c>
      <c r="H35" s="42">
        <v>33908</v>
      </c>
      <c r="I35" s="42">
        <v>16954</v>
      </c>
      <c r="J35" s="42">
        <v>51240</v>
      </c>
      <c r="K35" s="49">
        <v>25620</v>
      </c>
    </row>
    <row r="36" spans="1:11" ht="10.5" customHeight="1">
      <c r="A36" s="33" t="s">
        <v>46</v>
      </c>
      <c r="B36" s="34">
        <v>300000</v>
      </c>
      <c r="C36" s="43">
        <v>290000</v>
      </c>
      <c r="D36" s="36" t="s">
        <v>27</v>
      </c>
      <c r="E36" s="37">
        <v>310000</v>
      </c>
      <c r="F36" s="38">
        <v>30870</v>
      </c>
      <c r="G36" s="38">
        <v>15435</v>
      </c>
      <c r="H36" s="38">
        <v>36330</v>
      </c>
      <c r="I36" s="38">
        <v>18165</v>
      </c>
      <c r="J36" s="38">
        <v>54900</v>
      </c>
      <c r="K36" s="48">
        <v>27450</v>
      </c>
    </row>
    <row r="37" spans="1:11" ht="10.5" customHeight="1">
      <c r="A37" s="25" t="s">
        <v>47</v>
      </c>
      <c r="B37" s="39">
        <v>320000</v>
      </c>
      <c r="C37" s="40">
        <v>310000</v>
      </c>
      <c r="D37" s="28" t="s">
        <v>27</v>
      </c>
      <c r="E37" s="41">
        <v>330000</v>
      </c>
      <c r="F37" s="42">
        <v>32928</v>
      </c>
      <c r="G37" s="42">
        <v>16464</v>
      </c>
      <c r="H37" s="42">
        <v>38752</v>
      </c>
      <c r="I37" s="42">
        <v>19376</v>
      </c>
      <c r="J37" s="42">
        <v>58560</v>
      </c>
      <c r="K37" s="49">
        <v>29280</v>
      </c>
    </row>
    <row r="38" spans="1:11" ht="10.5" customHeight="1">
      <c r="A38" s="33" t="s">
        <v>48</v>
      </c>
      <c r="B38" s="34">
        <v>340000</v>
      </c>
      <c r="C38" s="43">
        <v>330000</v>
      </c>
      <c r="D38" s="36" t="s">
        <v>27</v>
      </c>
      <c r="E38" s="37">
        <v>350000</v>
      </c>
      <c r="F38" s="38">
        <v>34986</v>
      </c>
      <c r="G38" s="38">
        <v>17493</v>
      </c>
      <c r="H38" s="38">
        <v>41174</v>
      </c>
      <c r="I38" s="38">
        <v>20587</v>
      </c>
      <c r="J38" s="38">
        <v>62220</v>
      </c>
      <c r="K38" s="48">
        <v>31110</v>
      </c>
    </row>
    <row r="39" spans="1:11" ht="10.5" customHeight="1">
      <c r="A39" s="25" t="s">
        <v>49</v>
      </c>
      <c r="B39" s="39">
        <v>360000</v>
      </c>
      <c r="C39" s="40">
        <v>350000</v>
      </c>
      <c r="D39" s="28" t="s">
        <v>27</v>
      </c>
      <c r="E39" s="41">
        <v>370000</v>
      </c>
      <c r="F39" s="42">
        <v>37044</v>
      </c>
      <c r="G39" s="42">
        <v>18522</v>
      </c>
      <c r="H39" s="42">
        <v>43596</v>
      </c>
      <c r="I39" s="42">
        <v>21798</v>
      </c>
      <c r="J39" s="42">
        <v>65880</v>
      </c>
      <c r="K39" s="49">
        <v>32940</v>
      </c>
    </row>
    <row r="40" spans="1:11" ht="10.5" customHeight="1">
      <c r="A40" s="33" t="s">
        <v>50</v>
      </c>
      <c r="B40" s="34">
        <v>380000</v>
      </c>
      <c r="C40" s="43">
        <v>370000</v>
      </c>
      <c r="D40" s="36" t="s">
        <v>27</v>
      </c>
      <c r="E40" s="37">
        <v>395000</v>
      </c>
      <c r="F40" s="38">
        <v>39102</v>
      </c>
      <c r="G40" s="38">
        <v>19551</v>
      </c>
      <c r="H40" s="38">
        <v>46018</v>
      </c>
      <c r="I40" s="38">
        <v>23009</v>
      </c>
      <c r="J40" s="38">
        <v>69540</v>
      </c>
      <c r="K40" s="48">
        <v>34770</v>
      </c>
    </row>
    <row r="41" spans="1:11" ht="10.5" customHeight="1">
      <c r="A41" s="25" t="s">
        <v>51</v>
      </c>
      <c r="B41" s="39">
        <v>410000</v>
      </c>
      <c r="C41" s="40">
        <v>395000</v>
      </c>
      <c r="D41" s="28" t="s">
        <v>27</v>
      </c>
      <c r="E41" s="41">
        <v>425000</v>
      </c>
      <c r="F41" s="42">
        <v>42189</v>
      </c>
      <c r="G41" s="42">
        <v>21094.5</v>
      </c>
      <c r="H41" s="42">
        <v>49651</v>
      </c>
      <c r="I41" s="42">
        <v>24825.5</v>
      </c>
      <c r="J41" s="42">
        <v>75030</v>
      </c>
      <c r="K41" s="49">
        <v>37515</v>
      </c>
    </row>
    <row r="42" spans="1:11" ht="10.5" customHeight="1">
      <c r="A42" s="33" t="s">
        <v>52</v>
      </c>
      <c r="B42" s="34">
        <v>440000</v>
      </c>
      <c r="C42" s="43">
        <v>425000</v>
      </c>
      <c r="D42" s="36" t="s">
        <v>27</v>
      </c>
      <c r="E42" s="37">
        <v>455000</v>
      </c>
      <c r="F42" s="38">
        <v>45276</v>
      </c>
      <c r="G42" s="38">
        <v>22638</v>
      </c>
      <c r="H42" s="38">
        <v>53284</v>
      </c>
      <c r="I42" s="38">
        <v>26642</v>
      </c>
      <c r="J42" s="38">
        <v>80520</v>
      </c>
      <c r="K42" s="48">
        <v>40260</v>
      </c>
    </row>
    <row r="43" spans="1:11" ht="10.5" customHeight="1">
      <c r="A43" s="25" t="s">
        <v>53</v>
      </c>
      <c r="B43" s="39">
        <v>470000</v>
      </c>
      <c r="C43" s="40">
        <v>455000</v>
      </c>
      <c r="D43" s="28" t="s">
        <v>27</v>
      </c>
      <c r="E43" s="41">
        <v>485000</v>
      </c>
      <c r="F43" s="42">
        <v>48363</v>
      </c>
      <c r="G43" s="42">
        <v>24181.5</v>
      </c>
      <c r="H43" s="42">
        <v>56917</v>
      </c>
      <c r="I43" s="42">
        <v>28458.5</v>
      </c>
      <c r="J43" s="42">
        <v>86010</v>
      </c>
      <c r="K43" s="49">
        <v>43005</v>
      </c>
    </row>
    <row r="44" spans="1:11" ht="10.5" customHeight="1">
      <c r="A44" s="33" t="s">
        <v>54</v>
      </c>
      <c r="B44" s="34">
        <v>500000</v>
      </c>
      <c r="C44" s="43">
        <v>485000</v>
      </c>
      <c r="D44" s="36" t="s">
        <v>27</v>
      </c>
      <c r="E44" s="37">
        <v>515000</v>
      </c>
      <c r="F44" s="38">
        <v>51450</v>
      </c>
      <c r="G44" s="38">
        <v>25725</v>
      </c>
      <c r="H44" s="38">
        <v>60550</v>
      </c>
      <c r="I44" s="38">
        <v>30275</v>
      </c>
      <c r="J44" s="38">
        <v>91500</v>
      </c>
      <c r="K44" s="48">
        <v>45750</v>
      </c>
    </row>
    <row r="45" spans="1:11" ht="10.5" customHeight="1">
      <c r="A45" s="25" t="s">
        <v>55</v>
      </c>
      <c r="B45" s="39">
        <v>530000</v>
      </c>
      <c r="C45" s="40">
        <v>515000</v>
      </c>
      <c r="D45" s="28" t="s">
        <v>27</v>
      </c>
      <c r="E45" s="41">
        <v>545000</v>
      </c>
      <c r="F45" s="42">
        <v>54537</v>
      </c>
      <c r="G45" s="42">
        <v>27268.5</v>
      </c>
      <c r="H45" s="42">
        <v>64183</v>
      </c>
      <c r="I45" s="42">
        <v>32091.5</v>
      </c>
      <c r="J45" s="42">
        <v>96990</v>
      </c>
      <c r="K45" s="49">
        <v>48495</v>
      </c>
    </row>
    <row r="46" spans="1:11" ht="10.5" customHeight="1">
      <c r="A46" s="33" t="s">
        <v>56</v>
      </c>
      <c r="B46" s="34">
        <v>560000</v>
      </c>
      <c r="C46" s="43">
        <v>545000</v>
      </c>
      <c r="D46" s="36" t="s">
        <v>27</v>
      </c>
      <c r="E46" s="37">
        <v>575000</v>
      </c>
      <c r="F46" s="38">
        <v>57624</v>
      </c>
      <c r="G46" s="38">
        <v>28812</v>
      </c>
      <c r="H46" s="38">
        <v>67816</v>
      </c>
      <c r="I46" s="38">
        <v>33908</v>
      </c>
      <c r="J46" s="38">
        <v>102480</v>
      </c>
      <c r="K46" s="48">
        <v>51240</v>
      </c>
    </row>
    <row r="47" spans="1:11" ht="10.5" customHeight="1">
      <c r="A47" s="25" t="s">
        <v>57</v>
      </c>
      <c r="B47" s="39">
        <v>590000</v>
      </c>
      <c r="C47" s="40">
        <v>575000</v>
      </c>
      <c r="D47" s="28" t="s">
        <v>27</v>
      </c>
      <c r="E47" s="41">
        <v>605000</v>
      </c>
      <c r="F47" s="42">
        <v>60711</v>
      </c>
      <c r="G47" s="42">
        <v>30355.5</v>
      </c>
      <c r="H47" s="42">
        <v>71449</v>
      </c>
      <c r="I47" s="42">
        <v>35724.5</v>
      </c>
      <c r="J47" s="42">
        <v>107970</v>
      </c>
      <c r="K47" s="49">
        <v>53985</v>
      </c>
    </row>
    <row r="48" spans="1:11" ht="10.5" customHeight="1">
      <c r="A48" s="33" t="s">
        <v>58</v>
      </c>
      <c r="B48" s="34">
        <v>620000</v>
      </c>
      <c r="C48" s="43">
        <v>605000</v>
      </c>
      <c r="D48" s="36" t="s">
        <v>27</v>
      </c>
      <c r="E48" s="37">
        <v>635000</v>
      </c>
      <c r="F48" s="38">
        <v>63798</v>
      </c>
      <c r="G48" s="38">
        <v>31899</v>
      </c>
      <c r="H48" s="38">
        <v>75082</v>
      </c>
      <c r="I48" s="38">
        <v>37541</v>
      </c>
      <c r="J48" s="50">
        <v>113460</v>
      </c>
      <c r="K48" s="51">
        <v>56730</v>
      </c>
    </row>
    <row r="49" spans="1:11" ht="10.5" customHeight="1" thickBot="1">
      <c r="A49" s="25" t="s">
        <v>59</v>
      </c>
      <c r="B49" s="39">
        <v>650000</v>
      </c>
      <c r="C49" s="40">
        <v>635000</v>
      </c>
      <c r="D49" s="28" t="s">
        <v>27</v>
      </c>
      <c r="E49" s="41">
        <v>665000</v>
      </c>
      <c r="F49" s="42">
        <v>66885</v>
      </c>
      <c r="G49" s="42">
        <v>33442.5</v>
      </c>
      <c r="H49" s="42">
        <v>78715</v>
      </c>
      <c r="I49" s="52">
        <v>39357.5</v>
      </c>
      <c r="J49" s="42">
        <v>118950</v>
      </c>
      <c r="K49" s="49">
        <v>59475</v>
      </c>
    </row>
    <row r="50" spans="1:11" ht="10.5" customHeight="1" thickTop="1">
      <c r="A50" s="33">
        <v>36</v>
      </c>
      <c r="B50" s="34">
        <v>680000</v>
      </c>
      <c r="C50" s="43">
        <v>665000</v>
      </c>
      <c r="D50" s="36" t="s">
        <v>27</v>
      </c>
      <c r="E50" s="37">
        <v>695000</v>
      </c>
      <c r="F50" s="38">
        <v>69972</v>
      </c>
      <c r="G50" s="38">
        <v>34986</v>
      </c>
      <c r="H50" s="38">
        <v>82348</v>
      </c>
      <c r="I50" s="53">
        <v>41174</v>
      </c>
      <c r="J50" s="54"/>
      <c r="K50" s="55"/>
    </row>
    <row r="51" spans="1:11" ht="10.5" customHeight="1">
      <c r="A51" s="25">
        <v>37</v>
      </c>
      <c r="B51" s="39">
        <v>710000</v>
      </c>
      <c r="C51" s="40">
        <v>695000</v>
      </c>
      <c r="D51" s="28" t="s">
        <v>27</v>
      </c>
      <c r="E51" s="41">
        <v>730000</v>
      </c>
      <c r="F51" s="42">
        <v>73059</v>
      </c>
      <c r="G51" s="42">
        <v>36529.5</v>
      </c>
      <c r="H51" s="42">
        <v>85981</v>
      </c>
      <c r="I51" s="52">
        <v>42990.5</v>
      </c>
      <c r="J51" s="56" t="s">
        <v>60</v>
      </c>
      <c r="K51" s="6"/>
    </row>
    <row r="52" spans="1:11" ht="11.25" customHeight="1">
      <c r="A52" s="33">
        <v>38</v>
      </c>
      <c r="B52" s="34">
        <v>750000</v>
      </c>
      <c r="C52" s="43">
        <v>730000</v>
      </c>
      <c r="D52" s="36" t="s">
        <v>27</v>
      </c>
      <c r="E52" s="37">
        <v>770000</v>
      </c>
      <c r="F52" s="38">
        <v>77175</v>
      </c>
      <c r="G52" s="38">
        <v>38587.5</v>
      </c>
      <c r="H52" s="38">
        <v>90825</v>
      </c>
      <c r="I52" s="53">
        <v>45412.5</v>
      </c>
      <c r="J52" s="113" t="s">
        <v>61</v>
      </c>
      <c r="K52" s="114"/>
    </row>
    <row r="53" spans="1:11" ht="10.5" customHeight="1">
      <c r="A53" s="25">
        <v>39</v>
      </c>
      <c r="B53" s="39">
        <v>790000</v>
      </c>
      <c r="C53" s="40">
        <v>770000</v>
      </c>
      <c r="D53" s="28" t="s">
        <v>27</v>
      </c>
      <c r="E53" s="41">
        <v>810000</v>
      </c>
      <c r="F53" s="42">
        <v>81291</v>
      </c>
      <c r="G53" s="42">
        <v>40645.5</v>
      </c>
      <c r="H53" s="42">
        <v>95669</v>
      </c>
      <c r="I53" s="52">
        <v>47834.5</v>
      </c>
      <c r="J53" s="56" t="s">
        <v>62</v>
      </c>
      <c r="K53" s="8"/>
    </row>
    <row r="54" spans="1:11" ht="10.5" customHeight="1">
      <c r="A54" s="33">
        <v>40</v>
      </c>
      <c r="B54" s="34">
        <v>830000</v>
      </c>
      <c r="C54" s="43">
        <v>810000</v>
      </c>
      <c r="D54" s="36" t="s">
        <v>27</v>
      </c>
      <c r="E54" s="37">
        <v>855000</v>
      </c>
      <c r="F54" s="38">
        <v>85407</v>
      </c>
      <c r="G54" s="38">
        <v>42703.5</v>
      </c>
      <c r="H54" s="38">
        <v>100513</v>
      </c>
      <c r="I54" s="53">
        <v>50256.5</v>
      </c>
      <c r="J54" s="56" t="s">
        <v>63</v>
      </c>
      <c r="K54" s="8"/>
    </row>
    <row r="55" spans="1:11" ht="10.5" customHeight="1">
      <c r="A55" s="25">
        <v>41</v>
      </c>
      <c r="B55" s="39">
        <v>880000</v>
      </c>
      <c r="C55" s="40">
        <v>855000</v>
      </c>
      <c r="D55" s="28" t="s">
        <v>27</v>
      </c>
      <c r="E55" s="41">
        <v>905000</v>
      </c>
      <c r="F55" s="42">
        <v>90552</v>
      </c>
      <c r="G55" s="42">
        <v>45276</v>
      </c>
      <c r="H55" s="42">
        <v>106568</v>
      </c>
      <c r="I55" s="52">
        <v>53284</v>
      </c>
      <c r="J55" s="56" t="s">
        <v>64</v>
      </c>
      <c r="K55" s="8"/>
    </row>
    <row r="56" spans="1:11" ht="10.5" customHeight="1">
      <c r="A56" s="33">
        <v>42</v>
      </c>
      <c r="B56" s="34">
        <v>930000</v>
      </c>
      <c r="C56" s="43">
        <v>905000</v>
      </c>
      <c r="D56" s="36" t="s">
        <v>27</v>
      </c>
      <c r="E56" s="37">
        <v>955000</v>
      </c>
      <c r="F56" s="38">
        <v>95697</v>
      </c>
      <c r="G56" s="38">
        <v>47848.5</v>
      </c>
      <c r="H56" s="38">
        <v>112623</v>
      </c>
      <c r="I56" s="53">
        <v>56311.5</v>
      </c>
      <c r="J56" s="56"/>
      <c r="K56" s="8"/>
    </row>
    <row r="57" spans="1:11" ht="10.5" customHeight="1">
      <c r="A57" s="25">
        <v>43</v>
      </c>
      <c r="B57" s="39">
        <v>980000</v>
      </c>
      <c r="C57" s="40">
        <v>955000</v>
      </c>
      <c r="D57" s="28" t="s">
        <v>27</v>
      </c>
      <c r="E57" s="41">
        <v>1005000</v>
      </c>
      <c r="F57" s="42">
        <v>100842</v>
      </c>
      <c r="G57" s="42">
        <v>50421</v>
      </c>
      <c r="H57" s="42">
        <v>118678</v>
      </c>
      <c r="I57" s="52">
        <v>59339</v>
      </c>
      <c r="J57" s="56" t="s">
        <v>65</v>
      </c>
      <c r="K57" s="8"/>
    </row>
    <row r="58" spans="1:11" ht="10.5" customHeight="1">
      <c r="A58" s="33">
        <v>44</v>
      </c>
      <c r="B58" s="34">
        <v>1030000</v>
      </c>
      <c r="C58" s="43">
        <v>1005000</v>
      </c>
      <c r="D58" s="36" t="s">
        <v>27</v>
      </c>
      <c r="E58" s="37">
        <v>1055000</v>
      </c>
      <c r="F58" s="38">
        <v>105987</v>
      </c>
      <c r="G58" s="38">
        <v>52993.5</v>
      </c>
      <c r="H58" s="38">
        <v>124733</v>
      </c>
      <c r="I58" s="53">
        <v>62366.5</v>
      </c>
      <c r="J58" s="56" t="s">
        <v>66</v>
      </c>
      <c r="K58" s="8"/>
    </row>
    <row r="59" spans="1:11" ht="10.5" customHeight="1">
      <c r="A59" s="25">
        <v>45</v>
      </c>
      <c r="B59" s="39">
        <v>1090000</v>
      </c>
      <c r="C59" s="40">
        <v>1055000</v>
      </c>
      <c r="D59" s="28" t="s">
        <v>27</v>
      </c>
      <c r="E59" s="41">
        <v>1115000</v>
      </c>
      <c r="F59" s="42">
        <v>112161</v>
      </c>
      <c r="G59" s="42">
        <v>56080.5</v>
      </c>
      <c r="H59" s="42">
        <v>131999</v>
      </c>
      <c r="I59" s="52">
        <v>65999.5</v>
      </c>
      <c r="J59" s="56" t="s">
        <v>67</v>
      </c>
      <c r="K59" s="8"/>
    </row>
    <row r="60" spans="1:11" ht="10.5" customHeight="1">
      <c r="A60" s="33">
        <v>46</v>
      </c>
      <c r="B60" s="34">
        <v>1150000</v>
      </c>
      <c r="C60" s="43">
        <v>1115000</v>
      </c>
      <c r="D60" s="36" t="s">
        <v>27</v>
      </c>
      <c r="E60" s="37">
        <v>1175000</v>
      </c>
      <c r="F60" s="38">
        <v>118335</v>
      </c>
      <c r="G60" s="38">
        <v>59167.5</v>
      </c>
      <c r="H60" s="38">
        <v>139265</v>
      </c>
      <c r="I60" s="53">
        <v>69632.5</v>
      </c>
      <c r="J60" s="56" t="s">
        <v>68</v>
      </c>
      <c r="K60" s="9"/>
    </row>
    <row r="61" spans="1:11" ht="10.5" customHeight="1">
      <c r="A61" s="57">
        <v>47</v>
      </c>
      <c r="B61" s="58">
        <v>1210000</v>
      </c>
      <c r="C61" s="59">
        <v>1175000</v>
      </c>
      <c r="D61" s="8" t="s">
        <v>27</v>
      </c>
      <c r="E61" s="60">
        <v>1235000</v>
      </c>
      <c r="F61" s="61">
        <v>124509</v>
      </c>
      <c r="G61" s="61">
        <v>62254.5</v>
      </c>
      <c r="H61" s="61">
        <v>146531</v>
      </c>
      <c r="I61" s="49">
        <v>73265.5</v>
      </c>
      <c r="J61" s="56" t="s">
        <v>69</v>
      </c>
      <c r="K61" s="9"/>
    </row>
    <row r="62" spans="1:11" ht="10.5" customHeight="1">
      <c r="A62" s="62">
        <v>48</v>
      </c>
      <c r="B62" s="34">
        <v>1270000</v>
      </c>
      <c r="C62" s="43">
        <v>1235000</v>
      </c>
      <c r="D62" s="63" t="s">
        <v>27</v>
      </c>
      <c r="E62" s="37">
        <v>1295000</v>
      </c>
      <c r="F62" s="38">
        <v>130683</v>
      </c>
      <c r="G62" s="38">
        <v>65341.5</v>
      </c>
      <c r="H62" s="38">
        <v>153797</v>
      </c>
      <c r="I62" s="48">
        <v>76898.5</v>
      </c>
      <c r="J62" s="8"/>
      <c r="K62" s="8"/>
    </row>
    <row r="63" spans="1:11" ht="10.5" customHeight="1">
      <c r="A63" s="25">
        <v>49</v>
      </c>
      <c r="B63" s="39">
        <v>1330000</v>
      </c>
      <c r="C63" s="40">
        <v>1295000</v>
      </c>
      <c r="D63" s="28" t="s">
        <v>27</v>
      </c>
      <c r="E63" s="41">
        <v>1355000</v>
      </c>
      <c r="F63" s="42">
        <v>136857</v>
      </c>
      <c r="G63" s="42">
        <v>68428.5</v>
      </c>
      <c r="H63" s="42">
        <v>161063</v>
      </c>
      <c r="I63" s="49">
        <v>80531.5</v>
      </c>
      <c r="J63" s="8"/>
      <c r="K63" s="8"/>
    </row>
    <row r="64" spans="1:11" ht="7.5" customHeight="1" thickBot="1">
      <c r="A64" s="64">
        <v>50</v>
      </c>
      <c r="B64" s="65">
        <v>1390000</v>
      </c>
      <c r="C64" s="66">
        <v>1355000</v>
      </c>
      <c r="D64" s="115" t="s">
        <v>27</v>
      </c>
      <c r="E64" s="116"/>
      <c r="F64" s="67">
        <v>143031</v>
      </c>
      <c r="G64" s="67">
        <v>71515.5</v>
      </c>
      <c r="H64" s="67">
        <v>168329</v>
      </c>
      <c r="I64" s="68">
        <v>84164.5</v>
      </c>
      <c r="J64" s="8"/>
      <c r="K64" s="8"/>
    </row>
    <row r="65" spans="1:11" s="3" customFormat="1" ht="12" customHeight="1" thickTop="1">
      <c r="A65" s="7"/>
      <c r="B65" s="9"/>
      <c r="C65" s="9"/>
      <c r="D65" s="117"/>
      <c r="E65" s="117"/>
      <c r="F65" s="9"/>
      <c r="G65" s="9"/>
      <c r="H65" s="9"/>
      <c r="I65" s="9"/>
      <c r="J65" s="9"/>
      <c r="K65" s="9"/>
    </row>
    <row r="66" spans="1:11" ht="12" customHeight="1">
      <c r="A66" s="112" t="s">
        <v>88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</row>
    <row r="67" spans="1:11" ht="12" customHeight="1">
      <c r="A67" s="112" t="s">
        <v>70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1" ht="12" customHeight="1">
      <c r="A68" s="112" t="s">
        <v>71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1" ht="12" customHeight="1">
      <c r="A69" s="112" t="s">
        <v>72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1:11" ht="7.5" customHeight="1">
      <c r="A70" s="112" t="s">
        <v>89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</row>
    <row r="71" spans="1:11" ht="3" customHeight="1">
      <c r="A71" s="69"/>
      <c r="B71" s="70"/>
      <c r="C71" s="70"/>
      <c r="D71" s="118"/>
      <c r="E71" s="118"/>
      <c r="F71" s="70"/>
      <c r="G71" s="70"/>
      <c r="H71" s="70"/>
      <c r="I71" s="70"/>
      <c r="J71" s="70"/>
      <c r="K71" s="70"/>
    </row>
    <row r="72" spans="1:11" ht="10.5" customHeight="1">
      <c r="A72" s="7"/>
      <c r="B72" s="9"/>
      <c r="C72" s="9"/>
      <c r="D72" s="110"/>
      <c r="E72" s="110"/>
      <c r="F72" s="9"/>
      <c r="G72" s="9"/>
      <c r="H72" s="9"/>
      <c r="I72" s="9"/>
      <c r="J72" s="9"/>
      <c r="K72" s="9"/>
    </row>
    <row r="73" spans="1:11" ht="10.5" customHeight="1">
      <c r="A73" s="111" t="s">
        <v>73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1:11" ht="10.5" customHeight="1">
      <c r="A74" s="72" t="s">
        <v>74</v>
      </c>
      <c r="B74" s="8"/>
      <c r="C74" s="8"/>
      <c r="D74" s="109"/>
      <c r="E74" s="109"/>
      <c r="F74" s="8"/>
      <c r="G74" s="8"/>
      <c r="H74" s="8"/>
      <c r="I74" s="8"/>
      <c r="J74" s="8"/>
      <c r="K74" s="73"/>
    </row>
    <row r="75" spans="1:11" ht="10.5" customHeight="1">
      <c r="A75" s="72" t="s">
        <v>75</v>
      </c>
      <c r="B75" s="8"/>
      <c r="C75" s="8"/>
      <c r="D75" s="109"/>
      <c r="E75" s="109"/>
      <c r="F75" s="8"/>
      <c r="G75" s="8"/>
      <c r="H75" s="8"/>
      <c r="I75" s="8"/>
      <c r="J75" s="8"/>
      <c r="K75" s="73"/>
    </row>
    <row r="76" spans="1:11" ht="3.75" customHeight="1">
      <c r="A76" s="72" t="s">
        <v>76</v>
      </c>
      <c r="B76" s="8"/>
      <c r="C76" s="8"/>
      <c r="D76" s="109"/>
      <c r="E76" s="109"/>
      <c r="F76" s="8"/>
      <c r="G76" s="8"/>
      <c r="H76" s="8"/>
      <c r="I76" s="8"/>
      <c r="J76" s="8"/>
      <c r="K76" s="73"/>
    </row>
    <row r="77" spans="1:11" ht="10.5" customHeight="1">
      <c r="A77" s="74"/>
      <c r="B77" s="8"/>
      <c r="C77" s="8"/>
      <c r="D77" s="109"/>
      <c r="E77" s="109"/>
      <c r="F77" s="8"/>
      <c r="G77" s="8"/>
      <c r="H77" s="8"/>
      <c r="I77" s="8"/>
      <c r="J77" s="8"/>
      <c r="K77" s="73"/>
    </row>
    <row r="78" spans="1:11" ht="10.5" customHeight="1">
      <c r="A78" s="71" t="s">
        <v>77</v>
      </c>
      <c r="B78" s="8"/>
      <c r="C78" s="8"/>
      <c r="D78" s="109"/>
      <c r="E78" s="109"/>
      <c r="F78" s="8"/>
      <c r="G78" s="8"/>
      <c r="H78" s="8"/>
      <c r="I78" s="8"/>
      <c r="J78" s="8"/>
      <c r="K78" s="73"/>
    </row>
    <row r="79" spans="1:11" ht="3.75" customHeight="1">
      <c r="A79" s="72" t="s">
        <v>78</v>
      </c>
      <c r="B79" s="8"/>
      <c r="C79" s="8"/>
      <c r="D79" s="109"/>
      <c r="E79" s="109"/>
      <c r="F79" s="8"/>
      <c r="G79" s="8"/>
      <c r="H79" s="8"/>
      <c r="I79" s="8"/>
      <c r="J79" s="8"/>
      <c r="K79" s="73"/>
    </row>
    <row r="80" spans="1:11" ht="10.5" customHeight="1">
      <c r="A80" s="71"/>
      <c r="B80" s="8"/>
      <c r="C80" s="8"/>
      <c r="D80" s="109"/>
      <c r="E80" s="109"/>
      <c r="F80" s="8"/>
      <c r="G80" s="8"/>
      <c r="H80" s="8"/>
      <c r="I80" s="8"/>
      <c r="J80" s="8"/>
      <c r="K80" s="73"/>
    </row>
    <row r="81" spans="1:11" ht="10.5" customHeight="1">
      <c r="A81" s="71" t="s">
        <v>79</v>
      </c>
      <c r="B81" s="8"/>
      <c r="C81" s="8"/>
      <c r="D81" s="109"/>
      <c r="E81" s="109"/>
      <c r="F81" s="8"/>
      <c r="G81" s="8"/>
      <c r="H81" s="8"/>
      <c r="I81" s="8"/>
      <c r="J81" s="8"/>
      <c r="K81" s="73"/>
    </row>
    <row r="82" spans="1:11" ht="10.5" customHeight="1">
      <c r="A82" s="72" t="s">
        <v>80</v>
      </c>
      <c r="B82" s="8"/>
      <c r="C82" s="8"/>
      <c r="D82" s="109"/>
      <c r="E82" s="109"/>
      <c r="F82" s="8"/>
      <c r="G82" s="8"/>
      <c r="H82" s="8"/>
      <c r="I82" s="8"/>
      <c r="J82" s="8"/>
      <c r="K82" s="73"/>
    </row>
    <row r="83" spans="1:11" ht="10.5" customHeight="1">
      <c r="A83" s="72" t="s">
        <v>81</v>
      </c>
      <c r="B83" s="8"/>
      <c r="C83" s="8"/>
      <c r="D83" s="109"/>
      <c r="E83" s="109"/>
      <c r="F83" s="8"/>
      <c r="G83" s="8"/>
      <c r="H83" s="8"/>
      <c r="I83" s="8"/>
      <c r="J83" s="8"/>
      <c r="K83" s="73"/>
    </row>
    <row r="84" spans="1:11" ht="3.75" customHeight="1">
      <c r="A84" s="75" t="s">
        <v>7</v>
      </c>
      <c r="B84" s="76"/>
      <c r="C84" s="76"/>
      <c r="D84" s="108"/>
      <c r="E84" s="108"/>
      <c r="F84" s="76"/>
      <c r="G84" s="76"/>
      <c r="H84" s="76"/>
      <c r="I84" s="76"/>
      <c r="J84" s="76"/>
      <c r="K84" s="77"/>
    </row>
    <row r="85" spans="1:11" ht="10.5" customHeight="1">
      <c r="A85" s="75"/>
      <c r="B85" s="76"/>
      <c r="C85" s="76"/>
      <c r="D85" s="108"/>
      <c r="E85" s="108"/>
      <c r="F85" s="76"/>
      <c r="G85" s="76"/>
      <c r="H85" s="76"/>
      <c r="I85" s="76"/>
      <c r="J85" s="76"/>
      <c r="K85" s="77"/>
    </row>
    <row r="86" spans="1:11" ht="10.5" customHeight="1">
      <c r="A86" s="78" t="s">
        <v>82</v>
      </c>
      <c r="B86" s="76"/>
      <c r="C86" s="76"/>
      <c r="D86" s="108"/>
      <c r="E86" s="108"/>
      <c r="F86" s="76"/>
      <c r="G86" s="76"/>
      <c r="H86" s="76"/>
      <c r="I86" s="76"/>
      <c r="J86" s="76"/>
      <c r="K86" s="77"/>
    </row>
    <row r="87" spans="1:11" ht="10.5" customHeight="1">
      <c r="A87" s="75" t="s">
        <v>83</v>
      </c>
      <c r="B87" s="76"/>
      <c r="C87" s="76"/>
      <c r="D87" s="108"/>
      <c r="E87" s="108"/>
      <c r="F87" s="76"/>
      <c r="G87" s="76"/>
      <c r="H87" s="76"/>
      <c r="I87" s="76"/>
      <c r="J87" s="76"/>
      <c r="K87" s="77"/>
    </row>
    <row r="88" spans="1:11" ht="3.75" customHeight="1">
      <c r="A88" s="75" t="s">
        <v>84</v>
      </c>
      <c r="B88" s="76"/>
      <c r="C88" s="76"/>
      <c r="D88" s="108"/>
      <c r="E88" s="108"/>
      <c r="F88" s="76"/>
      <c r="G88" s="76"/>
      <c r="H88" s="76"/>
      <c r="I88" s="76"/>
      <c r="J88" s="76"/>
      <c r="K88" s="77"/>
    </row>
  </sheetData>
  <mergeCells count="45">
    <mergeCell ref="H11:I11"/>
    <mergeCell ref="A66:K66"/>
    <mergeCell ref="A67:K67"/>
    <mergeCell ref="A9:B11"/>
    <mergeCell ref="C9:E13"/>
    <mergeCell ref="J10:K11"/>
    <mergeCell ref="A12:A13"/>
    <mergeCell ref="B12:B13"/>
    <mergeCell ref="F12:G12"/>
    <mergeCell ref="H12:I12"/>
    <mergeCell ref="F9:I9"/>
    <mergeCell ref="J9:K9"/>
    <mergeCell ref="F10:G10"/>
    <mergeCell ref="H10:I10"/>
    <mergeCell ref="F11:G11"/>
    <mergeCell ref="J12:K12"/>
    <mergeCell ref="A3:K3"/>
    <mergeCell ref="D5:E5"/>
    <mergeCell ref="D6:E6"/>
    <mergeCell ref="D7:E7"/>
    <mergeCell ref="D8:E8"/>
    <mergeCell ref="J52:K52"/>
    <mergeCell ref="D64:E64"/>
    <mergeCell ref="D65:E65"/>
    <mergeCell ref="A70:K70"/>
    <mergeCell ref="D71:E71"/>
    <mergeCell ref="A68:K68"/>
    <mergeCell ref="A69:K69"/>
    <mergeCell ref="D72:E72"/>
    <mergeCell ref="A73:K73"/>
    <mergeCell ref="D74:E74"/>
    <mergeCell ref="D75:E75"/>
    <mergeCell ref="D76:E76"/>
    <mergeCell ref="D77:E77"/>
    <mergeCell ref="D78:E78"/>
    <mergeCell ref="D79:E79"/>
    <mergeCell ref="D80:E80"/>
    <mergeCell ref="D81:E81"/>
    <mergeCell ref="D87:E87"/>
    <mergeCell ref="D88:E88"/>
    <mergeCell ref="D82:E82"/>
    <mergeCell ref="D83:E83"/>
    <mergeCell ref="D84:E84"/>
    <mergeCell ref="D85:E85"/>
    <mergeCell ref="D86:E86"/>
  </mergeCells>
  <phoneticPr fontId="4"/>
  <hyperlinks>
    <hyperlink ref="A2" r:id="rId1" display="https://www.kyoukaikenpo.or.jp/g7/cat330/sb3150/r05/r5ryougakuhyou3gatukara/" xr:uid="{F823E8BF-0A86-4CF9-87CD-C9A0698DF96E}"/>
  </hyperlinks>
  <printOptions horizontalCentered="1" verticalCentered="1"/>
  <pageMargins left="0.25" right="0.25" top="0.75" bottom="0.75" header="0.3" footer="0.3"/>
  <pageSetup paperSize="9" scale="8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DD24-07DF-405B-A1F9-CA82CAB22954}">
  <sheetPr>
    <pageSetUpPr fitToPage="1"/>
  </sheetPr>
  <dimension ref="A1:H15"/>
  <sheetViews>
    <sheetView tabSelected="1" view="pageBreakPreview" zoomScaleNormal="100" zoomScaleSheetLayoutView="100" workbookViewId="0">
      <selection activeCell="J5" sqref="J5"/>
    </sheetView>
  </sheetViews>
  <sheetFormatPr defaultRowHeight="36.75" customHeight="1"/>
  <cols>
    <col min="1" max="1" width="5.5" style="84" bestFit="1" customWidth="1"/>
    <col min="2" max="2" width="8.125" style="84" bestFit="1" customWidth="1"/>
    <col min="3" max="3" width="17.5" style="84" bestFit="1" customWidth="1"/>
    <col min="4" max="4" width="17.5" style="84" customWidth="1"/>
    <col min="5" max="5" width="9" style="84" bestFit="1" customWidth="1"/>
    <col min="6" max="6" width="16.25" style="84" customWidth="1"/>
    <col min="7" max="7" width="19.875" style="84" bestFit="1" customWidth="1"/>
    <col min="8" max="8" width="20.625" style="84" bestFit="1" customWidth="1"/>
    <col min="9" max="10" width="12.625" style="84" bestFit="1" customWidth="1"/>
    <col min="11" max="16384" width="9" style="84"/>
  </cols>
  <sheetData>
    <row r="1" spans="1:8" ht="36.75" customHeight="1">
      <c r="E1" s="107"/>
      <c r="G1" s="107"/>
      <c r="H1" s="107"/>
    </row>
    <row r="2" spans="1:8" ht="36.75" customHeight="1" thickBot="1">
      <c r="A2" s="83" t="s">
        <v>90</v>
      </c>
      <c r="C2" s="85">
        <f ca="1">TODAY()</f>
        <v>45010</v>
      </c>
      <c r="F2" s="86" t="s">
        <v>5</v>
      </c>
      <c r="G2" s="87" t="s">
        <v>91</v>
      </c>
      <c r="H2" s="88">
        <v>0.183</v>
      </c>
    </row>
    <row r="3" spans="1:8" s="93" customFormat="1" ht="36.75" customHeight="1" thickBot="1">
      <c r="A3" s="89" t="s">
        <v>1</v>
      </c>
      <c r="B3" s="90" t="s">
        <v>2</v>
      </c>
      <c r="C3" s="90" t="s">
        <v>0</v>
      </c>
      <c r="D3" s="90" t="s">
        <v>3</v>
      </c>
      <c r="E3" s="90" t="s">
        <v>4</v>
      </c>
      <c r="F3" s="90" t="s">
        <v>8</v>
      </c>
      <c r="G3" s="91" t="s">
        <v>9</v>
      </c>
      <c r="H3" s="92" t="s">
        <v>10</v>
      </c>
    </row>
    <row r="4" spans="1:8" s="98" customFormat="1" ht="36.75" customHeight="1" thickTop="1">
      <c r="A4" s="94"/>
      <c r="B4" s="95"/>
      <c r="C4" s="79" t="s">
        <v>95</v>
      </c>
      <c r="D4" s="96">
        <v>29222</v>
      </c>
      <c r="E4" s="104">
        <f ca="1">DATEDIF(D4,TODAY(),"y")</f>
        <v>43</v>
      </c>
      <c r="F4" s="97">
        <v>250000</v>
      </c>
      <c r="G4" s="105">
        <f>VLOOKUP(F4,'[1]大阪_令和5年3分（4月納付分）料額表'!B12:K44,8)</f>
        <v>14532</v>
      </c>
      <c r="H4" s="106">
        <f>VLOOKUP(F4,'[1]大阪_令和5年3分（4月納付分）料額表'!B10:L44,10)</f>
        <v>21960</v>
      </c>
    </row>
    <row r="5" spans="1:8" s="98" customFormat="1" ht="36.75" customHeight="1">
      <c r="A5" s="94"/>
      <c r="B5" s="95"/>
      <c r="C5" s="79" t="s">
        <v>96</v>
      </c>
      <c r="D5" s="96">
        <v>27880</v>
      </c>
      <c r="E5" s="104">
        <f ca="1">DATEDIF(D5,TODAY(),"y")</f>
        <v>46</v>
      </c>
      <c r="F5" s="97">
        <v>280000</v>
      </c>
      <c r="G5" s="105">
        <f>VLOOKUP(F5,'[1]大阪_令和5年3分（4月納付分）料額表'!B15:K47,8)</f>
        <v>16954</v>
      </c>
      <c r="H5" s="106">
        <f>VLOOKUP(F5,'[1]大阪_令和5年3分（4月納付分）料額表'!B13:L47,10)</f>
        <v>25620</v>
      </c>
    </row>
    <row r="6" spans="1:8" s="98" customFormat="1" ht="36.75" customHeight="1">
      <c r="A6" s="94"/>
      <c r="B6" s="95"/>
      <c r="C6" s="79" t="s">
        <v>97</v>
      </c>
      <c r="D6" s="96">
        <v>36228</v>
      </c>
      <c r="E6" s="104">
        <f t="shared" ref="E6" ca="1" si="0">DATEDIF(D6,TODAY(),"y")</f>
        <v>24</v>
      </c>
      <c r="F6" s="97">
        <v>150000</v>
      </c>
      <c r="G6" s="105">
        <f>VLOOKUP(F6,'[1]大阪_令和5年3分（4月納付分）料額表'!B16:K48,8)</f>
        <v>9082.5</v>
      </c>
      <c r="H6" s="106">
        <f>VLOOKUP(F6,'[1]大阪_令和5年3分（4月納付分）料額表'!B14:L48,10)</f>
        <v>13725</v>
      </c>
    </row>
    <row r="7" spans="1:8" s="98" customFormat="1" ht="36.75" customHeight="1">
      <c r="A7" s="94"/>
      <c r="B7" s="95"/>
      <c r="C7" s="79"/>
      <c r="D7" s="96"/>
      <c r="E7" s="97"/>
      <c r="F7" s="97"/>
      <c r="G7" s="79"/>
      <c r="H7" s="80"/>
    </row>
    <row r="8" spans="1:8" s="98" customFormat="1" ht="36.75" customHeight="1">
      <c r="A8" s="94"/>
      <c r="B8" s="95"/>
      <c r="C8" s="79"/>
      <c r="D8" s="96"/>
      <c r="E8" s="97"/>
      <c r="F8" s="97"/>
      <c r="G8" s="79"/>
      <c r="H8" s="80"/>
    </row>
    <row r="9" spans="1:8" s="98" customFormat="1" ht="36.75" customHeight="1">
      <c r="A9" s="94"/>
      <c r="B9" s="95"/>
      <c r="C9" s="79"/>
      <c r="D9" s="96"/>
      <c r="E9" s="99"/>
      <c r="F9" s="97"/>
      <c r="G9" s="79"/>
      <c r="H9" s="80"/>
    </row>
    <row r="10" spans="1:8" s="98" customFormat="1" ht="36.75" customHeight="1">
      <c r="A10" s="94"/>
      <c r="B10" s="95"/>
      <c r="C10" s="79"/>
      <c r="D10" s="96"/>
      <c r="E10" s="99"/>
      <c r="F10" s="97"/>
      <c r="G10" s="79"/>
      <c r="H10" s="80"/>
    </row>
    <row r="11" spans="1:8" s="98" customFormat="1" ht="36.75" customHeight="1">
      <c r="A11" s="94"/>
      <c r="B11" s="95"/>
      <c r="C11" s="79"/>
      <c r="D11" s="96"/>
      <c r="E11" s="97"/>
      <c r="F11" s="97"/>
      <c r="G11" s="79"/>
      <c r="H11" s="80"/>
    </row>
    <row r="12" spans="1:8" s="98" customFormat="1" ht="36.75" customHeight="1">
      <c r="A12" s="94"/>
      <c r="B12" s="95"/>
      <c r="C12" s="79"/>
      <c r="D12" s="96"/>
      <c r="E12" s="97"/>
      <c r="F12" s="97"/>
      <c r="G12" s="79"/>
      <c r="H12" s="80"/>
    </row>
    <row r="13" spans="1:8" ht="36.75" customHeight="1">
      <c r="A13" s="94"/>
      <c r="B13" s="95"/>
      <c r="C13" s="79"/>
      <c r="D13" s="96"/>
      <c r="E13" s="97"/>
      <c r="F13" s="97"/>
      <c r="G13" s="100"/>
      <c r="H13" s="101"/>
    </row>
    <row r="14" spans="1:8" ht="36.75" customHeight="1">
      <c r="C14" s="102" t="s">
        <v>94</v>
      </c>
      <c r="G14" s="151">
        <f>SUM(G4:G13)</f>
        <v>40568.5</v>
      </c>
      <c r="H14" s="151">
        <f>SUM(H4:H13)</f>
        <v>61305</v>
      </c>
    </row>
    <row r="15" spans="1:8" ht="36.75" customHeight="1">
      <c r="G15" s="103"/>
      <c r="H15" s="103"/>
    </row>
  </sheetData>
  <phoneticPr fontId="4"/>
  <conditionalFormatting sqref="C8:F8 C10:F11 G4:H5 C4:D5 C9:D9 C12:D13 C7:D7 G7:H13 C6:H6">
    <cfRule type="expression" priority="19">
      <formula>$D4&lt;=$C$2</formula>
    </cfRule>
  </conditionalFormatting>
  <pageMargins left="0.70866141732283472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大阪_令和5年3分（4月納付分）料額表</vt:lpstr>
      <vt:lpstr>保険料自動計算シート</vt:lpstr>
      <vt:lpstr>'大阪_令和5年3分（4月納付分）料額表'!Print_Area</vt:lpstr>
      <vt:lpstr>保険料自動計算シート!Print_Area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2023-03-25T01:41:07Z</dcterms:created>
  <dcterms:modified xsi:type="dcterms:W3CDTF">2023-03-25T01:43:35Z</dcterms:modified>
</cp:coreProperties>
</file>